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frni\Desktop\do podmiany 2a i 2b\"/>
    </mc:Choice>
  </mc:AlternateContent>
  <xr:revisionPtr revIDLastSave="0" documentId="13_ncr:81_{2037CB0F-AA4A-4415-B227-F6A566CC7FC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Harmonogram rzeczowo-finansowy" sheetId="1" r:id="rId1"/>
    <sheet name="Plan inwestycyjny i syt. finans" sheetId="2" r:id="rId2"/>
  </sheets>
  <definedNames>
    <definedName name="Z_187CD15A_A6CF_4B8B_968C_24E0302A9A44_.wvu.Rows" localSheetId="1" hidden="1">'Plan inwestycyjny i syt. finans'!$124:$128</definedName>
    <definedName name="Z_6BA4AD91_E151_495D_B172_67DB0FEB942F_.wvu.Rows" localSheetId="1" hidden="1">'Plan inwestycyjny i syt. finans'!$124:$127</definedName>
    <definedName name="Z_B0363748_F741_4B38_9B28_191A980FB60D_.wvu.Rows" localSheetId="1" hidden="1">'Plan inwestycyjny i syt. finans'!$123:$127</definedName>
  </definedNames>
  <calcPr calcId="191029"/>
  <customWorkbookViews>
    <customWorkbookView name="JOANNA CHAWRILSKA - Widok osobisty" guid="{B0363748-F741-4B38-9B28-191A980FB60D}" mergeInterval="0" personalView="1" maximized="1" xWindow="-8" yWindow="-8" windowWidth="1936" windowHeight="1048" activeSheetId="2"/>
    <customWorkbookView name="pc - Widok osobisty" guid="{187CD15A-A6CF-4B8B-968C-24E0302A9A44}" mergeInterval="0" personalView="1" maximized="1" xWindow="-9" yWindow="-9" windowWidth="1938" windowHeight="1038" activeSheetId="1"/>
    <customWorkbookView name="Hp01 - Widok osobisty" guid="{16E1332D-4C61-499A-9DF6-60E25BC406CE}" mergeInterval="0" personalView="1" maximized="1" xWindow="-9" yWindow="-9" windowWidth="1938" windowHeight="1038" activeSheetId="2" showComments="commIndAndComment"/>
    <customWorkbookView name="Admin - Widok osobisty" guid="{6BA4AD91-E151-495D-B172-67DB0FEB942F}" mergeInterval="0" personalView="1" maximized="1" xWindow="-9" yWindow="-9" windowWidth="2578" windowHeight="139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6" i="2" l="1"/>
  <c r="E106" i="2"/>
  <c r="F106" i="2"/>
  <c r="G106" i="2"/>
  <c r="H106" i="2"/>
  <c r="I106" i="2"/>
  <c r="J106" i="2"/>
  <c r="K106" i="2"/>
  <c r="L106" i="2"/>
  <c r="M106" i="2"/>
  <c r="N106" i="2"/>
  <c r="C106" i="2"/>
  <c r="E14" i="1" l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O105" i="2" l="1"/>
  <c r="Q84" i="2"/>
  <c r="P84" i="2"/>
  <c r="F84" i="2"/>
  <c r="E84" i="2"/>
  <c r="D84" i="2"/>
  <c r="C85" i="2"/>
  <c r="C86" i="2"/>
  <c r="C87" i="2"/>
  <c r="C88" i="2"/>
  <c r="C89" i="2"/>
  <c r="C90" i="2"/>
  <c r="C91" i="2"/>
  <c r="C92" i="2"/>
  <c r="C93" i="2"/>
  <c r="C94" i="2"/>
  <c r="C95" i="2"/>
  <c r="C84" i="2"/>
  <c r="C96" i="2" l="1"/>
  <c r="D89" i="2"/>
  <c r="G12" i="1" l="1"/>
  <c r="F56" i="1" l="1"/>
  <c r="G56" i="1"/>
  <c r="F34" i="1"/>
  <c r="G34" i="1"/>
  <c r="F23" i="1"/>
  <c r="G23" i="1"/>
  <c r="F12" i="1"/>
  <c r="F59" i="1" l="1"/>
  <c r="K7" i="1"/>
  <c r="N7" i="1"/>
  <c r="I56" i="1"/>
  <c r="D18" i="2" s="1"/>
  <c r="J56" i="1"/>
  <c r="E18" i="2" s="1"/>
  <c r="K56" i="1"/>
  <c r="F18" i="2" s="1"/>
  <c r="L56" i="1"/>
  <c r="G18" i="2" s="1"/>
  <c r="M56" i="1"/>
  <c r="N56" i="1"/>
  <c r="I18" i="2" s="1"/>
  <c r="O56" i="1"/>
  <c r="J18" i="2" s="1"/>
  <c r="P56" i="1"/>
  <c r="K18" i="2" s="1"/>
  <c r="Q56" i="1"/>
  <c r="L18" i="2" s="1"/>
  <c r="R56" i="1"/>
  <c r="M18" i="2" s="1"/>
  <c r="S56" i="1"/>
  <c r="N18" i="2" s="1"/>
  <c r="H56" i="1"/>
  <c r="C18" i="2" s="1"/>
  <c r="I17" i="2"/>
  <c r="E17" i="2"/>
  <c r="F17" i="2"/>
  <c r="G17" i="2"/>
  <c r="J17" i="2"/>
  <c r="M17" i="2"/>
  <c r="N17" i="2"/>
  <c r="C17" i="2"/>
  <c r="I34" i="1"/>
  <c r="D16" i="2" s="1"/>
  <c r="J34" i="1"/>
  <c r="E16" i="2" s="1"/>
  <c r="K34" i="1"/>
  <c r="F16" i="2" s="1"/>
  <c r="L34" i="1"/>
  <c r="M34" i="1"/>
  <c r="H16" i="2" s="1"/>
  <c r="N34" i="1"/>
  <c r="I16" i="2" s="1"/>
  <c r="O34" i="1"/>
  <c r="J16" i="2" s="1"/>
  <c r="P34" i="1"/>
  <c r="K16" i="2" s="1"/>
  <c r="Q34" i="1"/>
  <c r="L16" i="2" s="1"/>
  <c r="R34" i="1"/>
  <c r="M16" i="2" s="1"/>
  <c r="S34" i="1"/>
  <c r="N16" i="2" s="1"/>
  <c r="H34" i="1"/>
  <c r="C16" i="2" s="1"/>
  <c r="N23" i="1"/>
  <c r="I15" i="2" s="1"/>
  <c r="I23" i="1"/>
  <c r="D15" i="2" s="1"/>
  <c r="J23" i="1"/>
  <c r="K23" i="1"/>
  <c r="F15" i="2" s="1"/>
  <c r="L23" i="1"/>
  <c r="G15" i="2" s="1"/>
  <c r="M23" i="1"/>
  <c r="H15" i="2" s="1"/>
  <c r="O23" i="1"/>
  <c r="J15" i="2" s="1"/>
  <c r="P23" i="1"/>
  <c r="K15" i="2" s="1"/>
  <c r="Q23" i="1"/>
  <c r="L15" i="2" s="1"/>
  <c r="R23" i="1"/>
  <c r="M15" i="2" s="1"/>
  <c r="S23" i="1"/>
  <c r="N15" i="2" s="1"/>
  <c r="H23" i="1"/>
  <c r="L12" i="1"/>
  <c r="J12" i="1"/>
  <c r="E14" i="2" s="1"/>
  <c r="I12" i="1"/>
  <c r="D14" i="2" s="1"/>
  <c r="K12" i="1"/>
  <c r="M12" i="1"/>
  <c r="H14" i="2" s="1"/>
  <c r="N12" i="1"/>
  <c r="I14" i="2" s="1"/>
  <c r="O12" i="1"/>
  <c r="J14" i="2" s="1"/>
  <c r="P12" i="1"/>
  <c r="K14" i="2" s="1"/>
  <c r="Q12" i="1"/>
  <c r="L14" i="2" s="1"/>
  <c r="R12" i="1"/>
  <c r="M14" i="2" s="1"/>
  <c r="S12" i="1"/>
  <c r="N14" i="2" s="1"/>
  <c r="H12" i="1"/>
  <c r="E58" i="1"/>
  <c r="E57" i="1"/>
  <c r="E55" i="1"/>
  <c r="E54" i="1"/>
  <c r="E53" i="1"/>
  <c r="E52" i="1"/>
  <c r="E51" i="1"/>
  <c r="E50" i="1"/>
  <c r="E49" i="1"/>
  <c r="E48" i="1"/>
  <c r="E47" i="1"/>
  <c r="E46" i="1"/>
  <c r="E45" i="1" s="1"/>
  <c r="E44" i="1"/>
  <c r="E43" i="1"/>
  <c r="E42" i="1"/>
  <c r="E41" i="1"/>
  <c r="E40" i="1"/>
  <c r="E39" i="1"/>
  <c r="E38" i="1"/>
  <c r="E37" i="1"/>
  <c r="E36" i="1"/>
  <c r="E35" i="1"/>
  <c r="E33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3" i="1"/>
  <c r="N105" i="2" l="1"/>
  <c r="G59" i="1"/>
  <c r="E56" i="1"/>
  <c r="C15" i="2"/>
  <c r="T24" i="1"/>
  <c r="H18" i="2"/>
  <c r="T57" i="1"/>
  <c r="H17" i="2"/>
  <c r="T46" i="1"/>
  <c r="T45" i="1" s="1"/>
  <c r="G16" i="2"/>
  <c r="T35" i="1"/>
  <c r="L59" i="1"/>
  <c r="F14" i="2"/>
  <c r="F103" i="2" s="1"/>
  <c r="F107" i="2" s="1"/>
  <c r="T13" i="1"/>
  <c r="E12" i="1"/>
  <c r="C14" i="2"/>
  <c r="H59" i="1"/>
  <c r="J59" i="1"/>
  <c r="I59" i="1"/>
  <c r="Q59" i="1"/>
  <c r="R59" i="1"/>
  <c r="P59" i="1"/>
  <c r="O59" i="1"/>
  <c r="S59" i="1"/>
  <c r="N59" i="1"/>
  <c r="L17" i="2"/>
  <c r="D17" i="2"/>
  <c r="D103" i="2" s="1"/>
  <c r="D107" i="2" s="1"/>
  <c r="K59" i="1"/>
  <c r="K17" i="2"/>
  <c r="E15" i="2"/>
  <c r="E103" i="2" s="1"/>
  <c r="E107" i="2" s="1"/>
  <c r="M59" i="1"/>
  <c r="G14" i="2"/>
  <c r="E34" i="1"/>
  <c r="E23" i="1"/>
  <c r="T23" i="1" s="1"/>
  <c r="O47" i="2"/>
  <c r="O104" i="2" s="1"/>
  <c r="T34" i="1" l="1"/>
  <c r="T56" i="1"/>
  <c r="T12" i="1"/>
  <c r="C103" i="2"/>
  <c r="C107" i="2" s="1"/>
  <c r="Q7" i="1"/>
  <c r="E59" i="1"/>
  <c r="C47" i="2"/>
  <c r="C104" i="2" s="1"/>
  <c r="Q10" i="2"/>
  <c r="R5" i="2" l="1"/>
  <c r="O84" i="2"/>
  <c r="N84" i="2"/>
  <c r="M84" i="2"/>
  <c r="L84" i="2"/>
  <c r="K84" i="2"/>
  <c r="J84" i="2"/>
  <c r="S10" i="2" l="1"/>
  <c r="S12" i="2"/>
  <c r="S5" i="2"/>
  <c r="D47" i="2"/>
  <c r="D104" i="2" s="1"/>
  <c r="E47" i="2"/>
  <c r="E104" i="2" s="1"/>
  <c r="F47" i="2"/>
  <c r="F104" i="2" s="1"/>
  <c r="G47" i="2"/>
  <c r="G104" i="2" s="1"/>
  <c r="H47" i="2"/>
  <c r="H104" i="2" s="1"/>
  <c r="I47" i="2"/>
  <c r="I104" i="2" s="1"/>
  <c r="J47" i="2"/>
  <c r="J104" i="2" s="1"/>
  <c r="K47" i="2"/>
  <c r="K104" i="2" s="1"/>
  <c r="L47" i="2"/>
  <c r="L104" i="2" s="1"/>
  <c r="M47" i="2"/>
  <c r="M104" i="2" s="1"/>
  <c r="N47" i="2"/>
  <c r="N104" i="2" s="1"/>
  <c r="P47" i="2"/>
  <c r="P104" i="2" s="1"/>
  <c r="Q47" i="2"/>
  <c r="Q104" i="2" s="1"/>
  <c r="R47" i="2"/>
  <c r="R104" i="2" s="1"/>
  <c r="B84" i="2"/>
  <c r="G84" i="2"/>
  <c r="H84" i="2"/>
  <c r="I84" i="2"/>
  <c r="R84" i="2"/>
  <c r="S84" i="2"/>
  <c r="B85" i="2"/>
  <c r="D85" i="2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R85" i="2"/>
  <c r="S85" i="2"/>
  <c r="B86" i="2"/>
  <c r="D86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S86" i="2"/>
  <c r="B87" i="2"/>
  <c r="D87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B88" i="2"/>
  <c r="D88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B89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B90" i="2"/>
  <c r="D90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B91" i="2"/>
  <c r="D91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B92" i="2"/>
  <c r="D92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R92" i="2"/>
  <c r="S92" i="2"/>
  <c r="B93" i="2"/>
  <c r="D93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S93" i="2"/>
  <c r="B94" i="2"/>
  <c r="D94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S94" i="2"/>
  <c r="B95" i="2"/>
  <c r="D95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S95" i="2"/>
  <c r="S101" i="2"/>
  <c r="S102" i="2"/>
  <c r="G103" i="2"/>
  <c r="G107" i="2" s="1"/>
  <c r="H103" i="2"/>
  <c r="H107" i="2" s="1"/>
  <c r="I103" i="2"/>
  <c r="I107" i="2" s="1"/>
  <c r="J103" i="2"/>
  <c r="J107" i="2" s="1"/>
  <c r="K103" i="2"/>
  <c r="K107" i="2" s="1"/>
  <c r="L103" i="2"/>
  <c r="L107" i="2" s="1"/>
  <c r="M103" i="2"/>
  <c r="M107" i="2" s="1"/>
  <c r="N103" i="2"/>
  <c r="N107" i="2" s="1"/>
  <c r="O103" i="2"/>
  <c r="O107" i="2" s="1"/>
  <c r="P103" i="2"/>
  <c r="P107" i="2" s="1"/>
  <c r="Q103" i="2"/>
  <c r="Q107" i="2" s="1"/>
  <c r="R103" i="2"/>
  <c r="R107" i="2" s="1"/>
  <c r="C105" i="2"/>
  <c r="D105" i="2"/>
  <c r="E105" i="2"/>
  <c r="F105" i="2"/>
  <c r="G105" i="2"/>
  <c r="H105" i="2"/>
  <c r="I105" i="2"/>
  <c r="J105" i="2"/>
  <c r="K105" i="2"/>
  <c r="L105" i="2"/>
  <c r="M105" i="2"/>
  <c r="P105" i="2"/>
  <c r="Q105" i="2"/>
  <c r="R105" i="2"/>
  <c r="E96" i="2" l="1"/>
  <c r="D100" i="2" s="1"/>
  <c r="D108" i="2" s="1"/>
  <c r="R96" i="2"/>
  <c r="Q100" i="2" s="1"/>
  <c r="J96" i="2"/>
  <c r="I100" i="2" s="1"/>
  <c r="I108" i="2" s="1"/>
  <c r="L96" i="2"/>
  <c r="K100" i="2" s="1"/>
  <c r="K108" i="2" s="1"/>
  <c r="O96" i="2"/>
  <c r="N100" i="2" s="1"/>
  <c r="N108" i="2" s="1"/>
  <c r="N96" i="2"/>
  <c r="M100" i="2" s="1"/>
  <c r="M108" i="2" s="1"/>
  <c r="D96" i="2"/>
  <c r="F96" i="2"/>
  <c r="E100" i="2" s="1"/>
  <c r="E108" i="2" s="1"/>
  <c r="T93" i="2"/>
  <c r="T89" i="2"/>
  <c r="K96" i="2"/>
  <c r="J100" i="2" s="1"/>
  <c r="J108" i="2" s="1"/>
  <c r="P96" i="2"/>
  <c r="O100" i="2" s="1"/>
  <c r="O108" i="2" s="1"/>
  <c r="H96" i="2"/>
  <c r="G100" i="2" s="1"/>
  <c r="G108" i="2" s="1"/>
  <c r="T85" i="2"/>
  <c r="M96" i="2"/>
  <c r="L100" i="2" s="1"/>
  <c r="L108" i="2" s="1"/>
  <c r="T92" i="2"/>
  <c r="T88" i="2"/>
  <c r="T84" i="2"/>
  <c r="T96" i="2" s="1"/>
  <c r="I96" i="2"/>
  <c r="H100" i="2" s="1"/>
  <c r="H108" i="2" s="1"/>
  <c r="T95" i="2"/>
  <c r="T91" i="2"/>
  <c r="T87" i="2"/>
  <c r="T94" i="2"/>
  <c r="T90" i="2"/>
  <c r="T86" i="2"/>
  <c r="S96" i="2"/>
  <c r="R100" i="2" s="1"/>
  <c r="R108" i="2" s="1"/>
  <c r="G96" i="2"/>
  <c r="F100" i="2" s="1"/>
  <c r="F108" i="2" s="1"/>
  <c r="S105" i="2"/>
  <c r="S103" i="2"/>
  <c r="S104" i="2"/>
  <c r="S106" i="2"/>
  <c r="S107" i="2"/>
  <c r="Q96" i="2"/>
  <c r="P100" i="2" s="1"/>
  <c r="C100" i="2" l="1"/>
  <c r="Q108" i="2"/>
  <c r="P108" i="2"/>
  <c r="C109" i="2" l="1"/>
  <c r="D109" i="2" s="1"/>
  <c r="E109" i="2" s="1"/>
  <c r="F109" i="2" s="1"/>
  <c r="G109" i="2" s="1"/>
  <c r="H109" i="2" s="1"/>
  <c r="I109" i="2" s="1"/>
  <c r="J109" i="2" s="1"/>
  <c r="K109" i="2" s="1"/>
  <c r="L109" i="2" s="1"/>
  <c r="M109" i="2" s="1"/>
  <c r="N109" i="2" s="1"/>
  <c r="O109" i="2" s="1"/>
  <c r="P109" i="2" s="1"/>
  <c r="Q109" i="2" s="1"/>
  <c r="R109" i="2" s="1"/>
  <c r="S100" i="2"/>
  <c r="S109" i="2" s="1"/>
  <c r="C108" i="2"/>
  <c r="S108" i="2" s="1"/>
</calcChain>
</file>

<file path=xl/sharedStrings.xml><?xml version="1.0" encoding="utf-8"?>
<sst xmlns="http://schemas.openxmlformats.org/spreadsheetml/2006/main" count="263" uniqueCount="180">
  <si>
    <t>Pierwszy rok działalności</t>
  </si>
  <si>
    <t>Drugi rok działalności</t>
  </si>
  <si>
    <t>Kategoria kosztu/wydatku</t>
  </si>
  <si>
    <t>I m-c</t>
  </si>
  <si>
    <t>II m-c</t>
  </si>
  <si>
    <t>III m-c</t>
  </si>
  <si>
    <t>IV m-c</t>
  </si>
  <si>
    <t>V m-c</t>
  </si>
  <si>
    <t>VI m-c</t>
  </si>
  <si>
    <t>III kw.</t>
  </si>
  <si>
    <t>IV kw.</t>
  </si>
  <si>
    <t>I kw.</t>
  </si>
  <si>
    <t>II kw.</t>
  </si>
  <si>
    <t>Suma</t>
  </si>
  <si>
    <t>Produkt/usługa</t>
  </si>
  <si>
    <t>Jednostka</t>
  </si>
  <si>
    <t>Cena sprzedaży</t>
  </si>
  <si>
    <t>Wielkość sprzedaży</t>
  </si>
  <si>
    <t>Uzasadnienie wielkości sprzedaży</t>
  </si>
  <si>
    <t>Roczny wskaźnik wzrostu obrotów</t>
  </si>
  <si>
    <t>Razem</t>
  </si>
  <si>
    <t>Kategoria</t>
  </si>
  <si>
    <t>W jaki sposób przedsiębiorstwo utrzyma płynność finansową w przypadku odroczonych terminów płatności?</t>
  </si>
  <si>
    <t>Środki z dotacji inwestycyjnej</t>
  </si>
  <si>
    <t>Prognoza cen oraz wielkości sprzedaży produktów/usług</t>
  </si>
  <si>
    <t>Prognoza przychodów ze sprzedaży</t>
  </si>
  <si>
    <t>Prognoza zysku/straty i nadwyżek finansowych</t>
  </si>
  <si>
    <t>Wynagrodzenia pracowników netto</t>
  </si>
  <si>
    <t>Ubezpieczenia społeczne i inne świadczenia</t>
  </si>
  <si>
    <t>Usługi księgowe</t>
  </si>
  <si>
    <t>Środki czystości</t>
  </si>
  <si>
    <t>Podatek od nieruchomości</t>
  </si>
  <si>
    <t>Opłaty telekomunikacyjne i teleinformatyczne</t>
  </si>
  <si>
    <t>Abonament RTV</t>
  </si>
  <si>
    <t>Usługi pocztowe</t>
  </si>
  <si>
    <t>Marketing i promocja</t>
  </si>
  <si>
    <t>Ochrona mienia</t>
  </si>
  <si>
    <t>Ubezpieczenia</t>
  </si>
  <si>
    <t>Materiały biurowe</t>
  </si>
  <si>
    <t>Badania lekarskie</t>
  </si>
  <si>
    <t>Szkolenia BHP</t>
  </si>
  <si>
    <t>Odzież ochronna i obuwie</t>
  </si>
  <si>
    <t>Koszty napraw i eksploatacji</t>
  </si>
  <si>
    <t>Zakup paliwa</t>
  </si>
  <si>
    <t>Pozwolenia i koncesje</t>
  </si>
  <si>
    <t>Pozostałe koszty - jakie?</t>
  </si>
  <si>
    <t>Odsetki od kredytów i pożyczek</t>
  </si>
  <si>
    <t>lp.</t>
  </si>
  <si>
    <t>Przychód z działalności gospodarczej</t>
  </si>
  <si>
    <t>Wkład własny</t>
  </si>
  <si>
    <t>Dofinansowanie z PFRON</t>
  </si>
  <si>
    <t>Koszty operacyjne</t>
  </si>
  <si>
    <t>Prognozowany wynik finansowy</t>
  </si>
  <si>
    <t>G.1</t>
  </si>
  <si>
    <t>G.2</t>
  </si>
  <si>
    <t>G.3</t>
  </si>
  <si>
    <t>G.4</t>
  </si>
  <si>
    <t>G.5</t>
  </si>
  <si>
    <t xml:space="preserve">Uzasadnienie zakupupów środków obrotowych </t>
  </si>
  <si>
    <t>G.6</t>
  </si>
  <si>
    <t>H.1</t>
  </si>
  <si>
    <t>H.2</t>
  </si>
  <si>
    <t>H.3</t>
  </si>
  <si>
    <t>H.4</t>
  </si>
  <si>
    <t xml:space="preserve">G. PLAN INWESTYCYJNY  </t>
  </si>
  <si>
    <t>H.5</t>
  </si>
  <si>
    <t>H.6</t>
  </si>
  <si>
    <t>H.7</t>
  </si>
  <si>
    <t xml:space="preserve">Data oraz czytelne podpisy osób uprawnionych do reprezentacji: </t>
  </si>
  <si>
    <t>Uzasadnienie zakupu wartości niematrialne i prawne</t>
  </si>
  <si>
    <t xml:space="preserve"> Uzasadnienie zakupów wyposażenia</t>
  </si>
  <si>
    <t>Koszty zakupu surowców</t>
  </si>
  <si>
    <t>Koszty zakupu towarów</t>
  </si>
  <si>
    <t>G.7</t>
  </si>
  <si>
    <t>Harmonogram rzeczowo-finansowy</t>
  </si>
  <si>
    <t>Lp.</t>
  </si>
  <si>
    <t>Liczba sztuk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</si>
  <si>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</si>
  <si>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</si>
  <si>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</si>
  <si>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</si>
  <si>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</si>
  <si>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</si>
  <si>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</si>
  <si>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</si>
  <si>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</si>
  <si>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</si>
  <si>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</si>
  <si>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</si>
  <si>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</si>
  <si>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</si>
  <si>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</si>
  <si>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</si>
  <si>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</si>
  <si>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</si>
  <si>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</si>
  <si>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</si>
  <si>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</si>
  <si>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</si>
  <si>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</si>
  <si>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</si>
  <si>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</si>
  <si>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</si>
  <si>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</si>
  <si>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</si>
  <si>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</si>
  <si>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</si>
  <si>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</si>
  <si>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</si>
  <si>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</si>
  <si>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</si>
  <si>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</si>
  <si>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</si>
  <si>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</si>
  <si>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</si>
  <si>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</si>
  <si>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</si>
  <si>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</si>
  <si>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</si>
  <si>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</si>
  <si>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5</t>
  </si>
  <si>
    <t>VII  m-c</t>
  </si>
  <si>
    <t>VIII  m-c</t>
  </si>
  <si>
    <t>IX  m-c</t>
  </si>
  <si>
    <t>X  m-c</t>
  </si>
  <si>
    <t>XI  m-c</t>
  </si>
  <si>
    <t>XII  m-c</t>
  </si>
  <si>
    <t>Rodzaj wydatku</t>
  </si>
  <si>
    <t>Koszt jednostkowy</t>
  </si>
  <si>
    <t xml:space="preserve">Koszt całkowity </t>
  </si>
  <si>
    <t xml:space="preserve">Razem wydatki </t>
  </si>
  <si>
    <t xml:space="preserve">Środki obrotowe i środki produkcji
(ze stawki jednostkowej na utworzenie miejsca pracy) </t>
  </si>
  <si>
    <t xml:space="preserve">Wkład 
własny </t>
  </si>
  <si>
    <t>Okres wydatkowania środków (poniżej należy kwotę wydatku stawki jednostkowej na utworzenie miejsca pracy)</t>
  </si>
  <si>
    <t xml:space="preserve">Kwota stawki jednostkowej na utworzenie miejsca pracy </t>
  </si>
  <si>
    <t>Prognozowana nadwyżka finansowa  narastająco (stan środków)</t>
  </si>
  <si>
    <t xml:space="preserve">Poprzedni rok działalności </t>
  </si>
  <si>
    <r>
      <t>Prognoza kosztów/wydatków</t>
    </r>
    <r>
      <rPr>
        <b/>
        <vertAlign val="superscript"/>
        <sz val="10"/>
        <color rgb="FF000000"/>
        <rFont val="Tahoma"/>
        <family val="2"/>
        <charset val="238"/>
      </rPr>
      <t>1</t>
    </r>
    <r>
      <rPr>
        <b/>
        <sz val="10"/>
        <color rgb="FF000000"/>
        <rFont val="Tahoma"/>
        <family val="2"/>
        <charset val="238"/>
      </rPr>
      <t xml:space="preserve"> </t>
    </r>
  </si>
  <si>
    <r>
      <t xml:space="preserve">Środki obrotowe i środki produkcji
</t>
    </r>
    <r>
      <rPr>
        <i/>
        <sz val="10"/>
        <rFont val="Tahoma"/>
        <family val="2"/>
        <charset val="238"/>
      </rPr>
      <t xml:space="preserve">(ze stawki jednostkowej na utworzenie miejsca pracy) </t>
    </r>
  </si>
  <si>
    <r>
      <t>Amortyzacja</t>
    </r>
    <r>
      <rPr>
        <vertAlign val="superscript"/>
        <sz val="10"/>
        <color theme="1"/>
        <rFont val="Tahoma"/>
        <family val="2"/>
        <charset val="238"/>
      </rPr>
      <t>2</t>
    </r>
  </si>
  <si>
    <r>
      <t>Uzasadnienie zakupów aktywów trwałych</t>
    </r>
    <r>
      <rPr>
        <i/>
        <sz val="10"/>
        <rFont val="Tahoma"/>
        <family val="2"/>
        <charset val="238"/>
      </rPr>
      <t xml:space="preserve"> 
(w szczególności uzasadnić zakup pojazdów)</t>
    </r>
  </si>
  <si>
    <r>
      <t>Opis lokalu, w którym planowane są wydatki na prace remontowe i budowlane oraz uzasadnienie konieczności przeprowadzenia tych prac</t>
    </r>
    <r>
      <rPr>
        <sz val="10"/>
        <color theme="1"/>
        <rFont val="Tahoma"/>
        <family val="2"/>
        <charset val="238"/>
      </rPr>
      <t xml:space="preserve"> </t>
    </r>
    <r>
      <rPr>
        <i/>
        <sz val="10"/>
        <color theme="1"/>
        <rFont val="Tahoma"/>
        <family val="2"/>
        <charset val="238"/>
      </rPr>
      <t>(lokalizacja, prawo do lokalu, uregulowania w okresie korzystania z lokalu, umowy przedwstępne, konieczność uzyskania pozwolenia na budowę lub zgłoszenia prac budowlanych, kosztorys budowlany, komu planuje się powierzenie wykonania tych pra</t>
    </r>
    <r>
      <rPr>
        <b/>
        <i/>
        <sz val="10"/>
        <color theme="1"/>
        <rFont val="Tahoma"/>
        <family val="2"/>
        <charset val="238"/>
      </rPr>
      <t>)</t>
    </r>
  </si>
  <si>
    <r>
      <t xml:space="preserve">Uzasadnienie poszczególnych kosztów
</t>
    </r>
    <r>
      <rPr>
        <i/>
        <sz val="10"/>
        <rFont val="Tahoma"/>
        <family val="2"/>
        <charset val="238"/>
      </rPr>
      <t xml:space="preserve">(jeżeli wymagane) </t>
    </r>
  </si>
  <si>
    <r>
      <t>Wydatki ze stawki jednostkowej na utworzenie miejsca pracy</t>
    </r>
    <r>
      <rPr>
        <vertAlign val="superscript"/>
        <sz val="10"/>
        <rFont val="Tahoma"/>
        <family val="2"/>
        <charset val="238"/>
      </rPr>
      <t>1</t>
    </r>
  </si>
  <si>
    <r>
      <t>Środki ze stawki jednostkowej na utworzenie miejsca pracy</t>
    </r>
    <r>
      <rPr>
        <vertAlign val="superscript"/>
        <sz val="10"/>
        <rFont val="Tahoma"/>
        <family val="2"/>
        <charset val="238"/>
      </rPr>
      <t>3</t>
    </r>
  </si>
  <si>
    <r>
      <t xml:space="preserve">Środki ze stawki jednostkowej na utrzymanie miejsca pracy </t>
    </r>
    <r>
      <rPr>
        <vertAlign val="superscript"/>
        <sz val="10"/>
        <rFont val="Tahoma"/>
        <family val="2"/>
        <charset val="238"/>
      </rPr>
      <t>3</t>
    </r>
  </si>
  <si>
    <r>
      <t>Wydatki nie będące kosztem</t>
    </r>
    <r>
      <rPr>
        <vertAlign val="superscript"/>
        <sz val="10"/>
        <rFont val="Tahoma"/>
        <family val="2"/>
        <charset val="238"/>
      </rPr>
      <t>1</t>
    </r>
  </si>
  <si>
    <r>
      <rPr>
        <vertAlign val="superscript"/>
        <sz val="10"/>
        <rFont val="Tahoma"/>
        <family val="2"/>
        <charset val="238"/>
      </rPr>
      <t>1</t>
    </r>
    <r>
      <rPr>
        <sz val="10"/>
        <rFont val="Tahoma"/>
        <family val="2"/>
        <charset val="238"/>
      </rPr>
      <t>Zgodnie z ustawą o podatku dochodowym od osób prawnych nie uważa się za koszty uzyskania przychodów wydatków i kosztów bezpośrednio sfinansowanych z dochodów (przychodów), o których mowa w art. 17 ust. 1 pkt 14a, 23, 24, 42, 47, 48, 52, 53, 54a, 55, 56 i 59 ustawy.</t>
    </r>
  </si>
  <si>
    <r>
      <rPr>
        <vertAlign val="superscript"/>
        <sz val="10"/>
        <rFont val="Tahoma"/>
        <family val="2"/>
        <charset val="238"/>
      </rPr>
      <t>2</t>
    </r>
    <r>
      <rPr>
        <sz val="10"/>
        <rFont val="Tahoma"/>
        <family val="2"/>
        <charset val="238"/>
      </rPr>
      <t>Dotyczy odpisów amortyzacyjnych od środków trwałych (art. 16 ust. 1 pkt 48 ustawy o podatku dochodowym od osób prawnych).</t>
    </r>
  </si>
  <si>
    <r>
      <rPr>
        <vertAlign val="superscript"/>
        <sz val="10"/>
        <rFont val="Tahoma"/>
        <family val="2"/>
        <charset val="238"/>
      </rPr>
      <t>3</t>
    </r>
    <r>
      <rPr>
        <sz val="10"/>
        <rFont val="Tahoma"/>
        <family val="2"/>
        <charset val="238"/>
      </rPr>
      <t>Dotacje stanowią przychód zwolniony z podatku (art. 17 ust. 1 pkt 47, 52, 53 ustawy o podatku dochodowym od osób prawnych).</t>
    </r>
  </si>
  <si>
    <r>
      <t xml:space="preserve">Dostosowania lub adaptacji (prace remontowo-wykończeniowe budynków i pomieszczeń)
</t>
    </r>
    <r>
      <rPr>
        <i/>
        <sz val="10"/>
        <rFont val="Tahoma"/>
        <family val="2"/>
        <charset val="238"/>
      </rPr>
      <t xml:space="preserve">(ze stawki jednostkowej na utworzenie miejsca pracy) </t>
    </r>
  </si>
  <si>
    <r>
      <t xml:space="preserve">Wyposażenie miejsca pracy wraz z kosztami dostawy, instalacji i uruchomienia
</t>
    </r>
    <r>
      <rPr>
        <i/>
        <sz val="10"/>
        <rFont val="Tahoma"/>
        <family val="2"/>
        <charset val="238"/>
      </rPr>
      <t xml:space="preserve">(ze stawki jednostkowej na utworzenie miejsca pracy) </t>
    </r>
  </si>
  <si>
    <r>
      <t xml:space="preserve">Wartości niematerialne i prawne, opłaty związane z uruchomieniem leasingu oraz kredytu inwestycyjnego
</t>
    </r>
    <r>
      <rPr>
        <i/>
        <sz val="10"/>
        <rFont val="Tahoma"/>
        <family val="2"/>
        <charset val="238"/>
      </rPr>
      <t xml:space="preserve">(ze stawki jednostkowej na utworzenie miejsca pracy) </t>
    </r>
  </si>
  <si>
    <t>Opłaty związane z rejestracją/zmianą wpisu PS w KRS lub innej ewidencji</t>
  </si>
  <si>
    <t>Czynsz lub wynajem</t>
  </si>
  <si>
    <t>Koszt mediów: energia elektryczna, gaz, woda, co.</t>
  </si>
  <si>
    <t>Koszt wywozu śmieci i nieczystości stałych</t>
  </si>
  <si>
    <t>Eksploatacja maszyn i środków transportu</t>
  </si>
  <si>
    <t xml:space="preserve">W jakim sposób kontrahenci będą płacić za produkty/usługi? </t>
  </si>
  <si>
    <t>W jakim terminie kontrahenci będą płacić za produkty/usługi? Czy PS będzie w stanie na bieżąco regulować swoje zobowiązania?</t>
  </si>
  <si>
    <t xml:space="preserve">Składniki majątku trwałgo, instalacji i uruchomienia oraz ubezpieczenia i ochrony w okresie 12 m-cy finansowania miejsca pracy 
(ze stawki jednostkowej na utworzenie miejsca pracy) </t>
  </si>
  <si>
    <t xml:space="preserve">Wyposażenie miejsca pracy wraz z kosztami dostawy, instalacji i uruchomienia
(ze stawki jednostkowej na utworzenie miejsca pracy) </t>
  </si>
  <si>
    <t xml:space="preserve">Wartości niematerialne i prawne,
opłaty związane z uruchomieniem leasingu oraz kredytu inwestycyjnego 
(ze stawki jednostkowej na utworzenie miejsca pracy) </t>
  </si>
  <si>
    <t>Plan inwestycyjny oraz sytuacja ekonomiczno-finansowa</t>
  </si>
  <si>
    <t xml:space="preserve"> H. SYTUACJA EKONOMICZNO-FINANSOWA</t>
  </si>
  <si>
    <t>HARMONOGRAM RZECZOWO-FINANSOWY</t>
  </si>
  <si>
    <t xml:space="preserve">Dostosowanie lub adaptacja (prace remontowo-wykończeniowe budynków i pomieszczeń)
(ze stawki jednostkowej na utworzenie miejsca pracy) </t>
  </si>
  <si>
    <r>
      <t xml:space="preserve">Składniki majątku trwałego, instalacji i uruchomienia oraz ubezpieczenia i ochrony w okresie 12 m-cy finansowania miejsca pracy 
</t>
    </r>
    <r>
      <rPr>
        <i/>
        <sz val="10"/>
        <rFont val="Tahoma"/>
        <family val="2"/>
        <charset val="238"/>
      </rPr>
      <t xml:space="preserve">(ze stawki jednostkowej na utworzenie miejsca pracy) </t>
    </r>
  </si>
  <si>
    <t>wielkość etatu</t>
  </si>
  <si>
    <t>stawka jednostkowa  na utworzenie miejsca pracy</t>
  </si>
  <si>
    <t>stawka jednostkowa na utrzymanie miejsca pracy</t>
  </si>
  <si>
    <t xml:space="preserve">w przypadku utrzymania miejsca pracy na 1 etat </t>
  </si>
  <si>
    <t>w przypadku utrzymania miejsca pracy minimum na 3/4 etatu</t>
  </si>
  <si>
    <t xml:space="preserve">w przypadku utrzymania miejsca pracy minimum na 1/2 etatu </t>
  </si>
  <si>
    <t>Istniejące PS</t>
  </si>
  <si>
    <t>Załącznik nr 2a Regulaminu Funduszu Przediębiorczości Społecznej</t>
  </si>
  <si>
    <t>Poprzedni rok działalności</t>
  </si>
  <si>
    <t>Załącznik nr 2a do Regulaminu Funduszu Przedsiębiorczości Społecznej</t>
  </si>
  <si>
    <t>Liczba osób przewidzianych do zatrudnienia w PS, spełniających kryteria Regulaminu Funduszu Przedsiębiorczości Społecznej w ramach Projektu pn. „Ośrodek Wsparcia Ekonomii Społecznej w Nidzicy” 
numer FEWM.09.02-IZ.00-002/23, w tym:</t>
  </si>
  <si>
    <t>Nazwa podmiotu: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</si>
</sst>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9"/>
      <color rgb="FF000000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1"/>
      <name val="Tahoma"/>
      <family val="2"/>
      <charset val="238"/>
    </font>
    <font>
      <b/>
      <vertAlign val="superscript"/>
      <sz val="10"/>
      <color rgb="FF000000"/>
      <name val="Tahoma"/>
      <family val="2"/>
      <charset val="238"/>
    </font>
    <font>
      <sz val="10"/>
      <name val="Tahoma"/>
      <family val="2"/>
      <charset val="238"/>
    </font>
    <font>
      <i/>
      <sz val="10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i/>
      <sz val="10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vertAlign val="superscript"/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1"/>
      <name val="Tahoma"/>
      <family val="2"/>
      <charset val="238"/>
    </font>
    <font>
      <sz val="9"/>
      <name val="Tahoma"/>
      <family val="2"/>
      <charset val="238"/>
    </font>
    <font>
      <sz val="11"/>
      <color rgb="FFFF0000"/>
      <name val="Tahoma"/>
      <family val="2"/>
      <charset val="238"/>
    </font>
    <font>
      <b/>
      <sz val="9"/>
      <name val="Tahoma"/>
      <family val="2"/>
      <charset val="238"/>
    </font>
    <font>
      <b/>
      <sz val="9"/>
      <color theme="1"/>
      <name val="Tahoma"/>
      <family val="2"/>
      <charset val="238"/>
    </font>
    <font>
      <b/>
      <sz val="14"/>
      <name val="Tahoma"/>
      <family val="2"/>
      <charset val="238"/>
    </font>
    <font>
      <b/>
      <sz val="10"/>
      <color theme="0" tint="-0.24997711111789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26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3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4" borderId="0" xfId="0" applyNumberFormat="1" applyFont="1" applyFill="1" applyAlignment="1" applyProtection="1">
      <alignment vertical="center" wrapText="1"/>
      <protection locked="0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7" fillId="4" borderId="8" xfId="0" applyFont="1" applyFill="1" applyBorder="1" applyAlignment="1" applyProtection="1">
      <alignment horizontal="center" vertical="center"/>
      <protection locked="0"/>
    </xf>
    <xf numFmtId="0" fontId="9" fillId="0" borderId="0" xfId="0" applyFont="1"/>
    <xf numFmtId="0" fontId="8" fillId="3" borderId="8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/>
    </xf>
    <xf numFmtId="2" fontId="7" fillId="0" borderId="8" xfId="0" applyNumberFormat="1" applyFont="1" applyBorder="1"/>
    <xf numFmtId="2" fontId="11" fillId="3" borderId="8" xfId="0" applyNumberFormat="1" applyFont="1" applyFill="1" applyBorder="1"/>
    <xf numFmtId="0" fontId="7" fillId="3" borderId="15" xfId="0" applyFont="1" applyFill="1" applyBorder="1" applyAlignment="1">
      <alignment horizontal="center" vertical="center"/>
    </xf>
    <xf numFmtId="2" fontId="7" fillId="0" borderId="8" xfId="0" applyNumberFormat="1" applyFont="1" applyBorder="1" applyProtection="1">
      <protection locked="0"/>
    </xf>
    <xf numFmtId="2" fontId="7" fillId="0" borderId="11" xfId="0" applyNumberFormat="1" applyFont="1" applyBorder="1" applyProtection="1">
      <protection locked="0"/>
    </xf>
    <xf numFmtId="0" fontId="7" fillId="3" borderId="3" xfId="0" applyFont="1" applyFill="1" applyBorder="1" applyAlignment="1">
      <alignment horizontal="center" vertical="center"/>
    </xf>
    <xf numFmtId="2" fontId="7" fillId="4" borderId="8" xfId="0" applyNumberFormat="1" applyFont="1" applyFill="1" applyBorder="1" applyProtection="1">
      <protection locked="0"/>
    </xf>
    <xf numFmtId="2" fontId="7" fillId="4" borderId="11" xfId="0" applyNumberFormat="1" applyFont="1" applyFill="1" applyBorder="1" applyProtection="1">
      <protection locked="0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/>
    <xf numFmtId="0" fontId="3" fillId="3" borderId="8" xfId="0" applyFont="1" applyFill="1" applyBorder="1"/>
    <xf numFmtId="0" fontId="2" fillId="3" borderId="8" xfId="0" applyFont="1" applyFill="1" applyBorder="1"/>
    <xf numFmtId="2" fontId="7" fillId="2" borderId="8" xfId="0" applyNumberFormat="1" applyFont="1" applyFill="1" applyBorder="1"/>
    <xf numFmtId="0" fontId="2" fillId="3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11" fillId="4" borderId="0" xfId="0" applyFont="1" applyFill="1" applyAlignment="1">
      <alignment vertical="top" wrapText="1"/>
    </xf>
    <xf numFmtId="0" fontId="11" fillId="4" borderId="0" xfId="0" applyFont="1" applyFill="1" applyAlignment="1" applyProtection="1">
      <alignment horizontal="left" vertical="center" wrapText="1"/>
      <protection locked="0"/>
    </xf>
    <xf numFmtId="0" fontId="6" fillId="3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 applyProtection="1">
      <alignment horizontal="left" vertical="center" wrapText="1"/>
      <protection locked="0"/>
    </xf>
    <xf numFmtId="0" fontId="11" fillId="4" borderId="0" xfId="0" applyFont="1" applyFill="1" applyAlignment="1" applyProtection="1">
      <alignment wrapText="1"/>
      <protection locked="0"/>
    </xf>
    <xf numFmtId="0" fontId="3" fillId="0" borderId="0" xfId="0" applyFont="1" applyAlignment="1">
      <alignment horizontal="center" wrapText="1"/>
    </xf>
    <xf numFmtId="0" fontId="2" fillId="3" borderId="8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" fillId="3" borderId="8" xfId="0" applyFont="1" applyFill="1" applyBorder="1" applyAlignment="1" applyProtection="1">
      <alignment horizontal="left" vertical="center" wrapText="1"/>
      <protection locked="0"/>
    </xf>
    <xf numFmtId="0" fontId="6" fillId="3" borderId="8" xfId="0" applyFont="1" applyFill="1" applyBorder="1" applyAlignment="1" applyProtection="1">
      <alignment horizontal="left" vertical="center" wrapText="1"/>
      <protection locked="0"/>
    </xf>
    <xf numFmtId="0" fontId="6" fillId="4" borderId="0" xfId="0" applyFont="1" applyFill="1" applyAlignment="1">
      <alignment horizontal="center" vertical="center" wrapText="1"/>
    </xf>
    <xf numFmtId="0" fontId="6" fillId="4" borderId="0" xfId="0" applyFont="1" applyFill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3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wrapText="1"/>
    </xf>
    <xf numFmtId="0" fontId="2" fillId="2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7" fillId="0" borderId="8" xfId="0" applyFont="1" applyBorder="1" applyProtection="1">
      <protection locked="0"/>
    </xf>
    <xf numFmtId="0" fontId="3" fillId="0" borderId="11" xfId="0" applyFont="1" applyBorder="1"/>
    <xf numFmtId="0" fontId="7" fillId="0" borderId="0" xfId="0" applyFont="1"/>
    <xf numFmtId="0" fontId="2" fillId="3" borderId="8" xfId="0" applyFont="1" applyFill="1" applyBorder="1" applyAlignment="1">
      <alignment horizontal="center" vertical="center"/>
    </xf>
    <xf numFmtId="0" fontId="2" fillId="2" borderId="8" xfId="0" applyFont="1" applyFill="1" applyBorder="1"/>
    <xf numFmtId="0" fontId="7" fillId="3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wrapText="1"/>
    </xf>
    <xf numFmtId="2" fontId="3" fillId="3" borderId="11" xfId="0" applyNumberFormat="1" applyFont="1" applyFill="1" applyBorder="1"/>
    <xf numFmtId="9" fontId="11" fillId="2" borderId="8" xfId="1" applyFont="1" applyFill="1" applyBorder="1" applyProtection="1"/>
    <xf numFmtId="9" fontId="11" fillId="2" borderId="8" xfId="0" applyNumberFormat="1" applyFont="1" applyFill="1" applyBorder="1"/>
    <xf numFmtId="0" fontId="2" fillId="2" borderId="8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wrapText="1"/>
    </xf>
    <xf numFmtId="2" fontId="7" fillId="0" borderId="0" xfId="0" applyNumberFormat="1" applyFont="1"/>
    <xf numFmtId="0" fontId="11" fillId="3" borderId="8" xfId="0" applyFont="1" applyFill="1" applyBorder="1" applyAlignment="1">
      <alignment wrapText="1"/>
    </xf>
    <xf numFmtId="44" fontId="7" fillId="0" borderId="0" xfId="0" applyNumberFormat="1" applyFont="1"/>
    <xf numFmtId="0" fontId="2" fillId="3" borderId="8" xfId="0" applyFont="1" applyFill="1" applyBorder="1" applyAlignment="1">
      <alignment wrapText="1"/>
    </xf>
    <xf numFmtId="2" fontId="2" fillId="2" borderId="8" xfId="0" applyNumberFormat="1" applyFont="1" applyFill="1" applyBorder="1"/>
    <xf numFmtId="0" fontId="7" fillId="0" borderId="9" xfId="0" applyFont="1" applyBorder="1" applyAlignment="1">
      <alignment wrapText="1"/>
    </xf>
    <xf numFmtId="0" fontId="3" fillId="0" borderId="6" xfId="0" applyFont="1" applyBorder="1"/>
    <xf numFmtId="0" fontId="3" fillId="0" borderId="12" xfId="0" applyFont="1" applyBorder="1"/>
    <xf numFmtId="0" fontId="7" fillId="0" borderId="6" xfId="0" applyFont="1" applyBorder="1"/>
    <xf numFmtId="0" fontId="2" fillId="2" borderId="8" xfId="0" applyFont="1" applyFill="1" applyBorder="1" applyAlignment="1" applyProtection="1">
      <alignment vertical="center" wrapText="1"/>
      <protection locked="0"/>
    </xf>
    <xf numFmtId="0" fontId="7" fillId="4" borderId="0" xfId="0" applyFont="1" applyFill="1"/>
    <xf numFmtId="0" fontId="7" fillId="4" borderId="0" xfId="0" applyFont="1" applyFill="1" applyAlignment="1">
      <alignment horizontal="left" wrapText="1"/>
    </xf>
    <xf numFmtId="0" fontId="16" fillId="4" borderId="6" xfId="0" applyFont="1" applyFill="1" applyBorder="1"/>
    <xf numFmtId="0" fontId="6" fillId="6" borderId="8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11" fillId="0" borderId="0" xfId="0" applyFont="1"/>
    <xf numFmtId="0" fontId="11" fillId="3" borderId="8" xfId="0" applyFont="1" applyFill="1" applyBorder="1" applyAlignment="1">
      <alignment horizontal="left" wrapText="1"/>
    </xf>
    <xf numFmtId="0" fontId="11" fillId="3" borderId="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16" fillId="4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 wrapText="1"/>
    </xf>
    <xf numFmtId="4" fontId="11" fillId="3" borderId="8" xfId="0" applyNumberFormat="1" applyFont="1" applyFill="1" applyBorder="1" applyAlignment="1">
      <alignment horizontal="right" vertical="center" wrapText="1"/>
    </xf>
    <xf numFmtId="4" fontId="6" fillId="3" borderId="8" xfId="0" applyNumberFormat="1" applyFont="1" applyFill="1" applyBorder="1" applyAlignment="1">
      <alignment horizontal="right" vertical="center" wrapText="1"/>
    </xf>
    <xf numFmtId="2" fontId="7" fillId="3" borderId="8" xfId="0" applyNumberFormat="1" applyFont="1" applyFill="1" applyBorder="1" applyAlignment="1">
      <alignment horizontal="right"/>
    </xf>
    <xf numFmtId="49" fontId="11" fillId="0" borderId="11" xfId="0" applyNumberFormat="1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left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4" fontId="11" fillId="0" borderId="11" xfId="0" applyNumberFormat="1" applyFont="1" applyBorder="1" applyAlignment="1" applyProtection="1">
      <alignment horizontal="right" vertical="center" wrapText="1"/>
      <protection locked="0"/>
    </xf>
    <xf numFmtId="4" fontId="11" fillId="3" borderId="16" xfId="0" applyNumberFormat="1" applyFont="1" applyFill="1" applyBorder="1" applyAlignment="1">
      <alignment horizontal="right" vertical="center" wrapText="1"/>
    </xf>
    <xf numFmtId="4" fontId="11" fillId="4" borderId="8" xfId="0" applyNumberFormat="1" applyFont="1" applyFill="1" applyBorder="1" applyAlignment="1">
      <alignment horizontal="right" vertical="center" wrapText="1"/>
    </xf>
    <xf numFmtId="2" fontId="11" fillId="0" borderId="11" xfId="0" applyNumberFormat="1" applyFont="1" applyBorder="1" applyAlignment="1" applyProtection="1">
      <alignment horizontal="right" vertical="center" wrapText="1"/>
      <protection locked="0"/>
    </xf>
    <xf numFmtId="2" fontId="7" fillId="0" borderId="11" xfId="0" applyNumberFormat="1" applyFont="1" applyBorder="1" applyAlignment="1" applyProtection="1">
      <alignment horizontal="right"/>
      <protection locked="0"/>
    </xf>
    <xf numFmtId="49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center" vertical="center" wrapText="1"/>
    </xf>
    <xf numFmtId="4" fontId="11" fillId="3" borderId="11" xfId="0" applyNumberFormat="1" applyFont="1" applyFill="1" applyBorder="1" applyAlignment="1">
      <alignment horizontal="right" vertical="center" wrapText="1"/>
    </xf>
    <xf numFmtId="4" fontId="6" fillId="3" borderId="16" xfId="0" applyNumberFormat="1" applyFont="1" applyFill="1" applyBorder="1" applyAlignment="1">
      <alignment horizontal="right" vertical="center" wrapText="1"/>
    </xf>
    <xf numFmtId="2" fontId="11" fillId="3" borderId="8" xfId="0" applyNumberFormat="1" applyFont="1" applyFill="1" applyBorder="1" applyAlignment="1">
      <alignment horizontal="right" vertical="center" wrapText="1"/>
    </xf>
    <xf numFmtId="4" fontId="11" fillId="3" borderId="0" xfId="0" applyNumberFormat="1" applyFont="1" applyFill="1" applyAlignment="1">
      <alignment horizontal="right" vertical="center" wrapText="1"/>
    </xf>
    <xf numFmtId="4" fontId="11" fillId="4" borderId="3" xfId="0" applyNumberFormat="1" applyFont="1" applyFill="1" applyBorder="1" applyAlignment="1">
      <alignment horizontal="right" vertical="center" wrapText="1"/>
    </xf>
    <xf numFmtId="2" fontId="11" fillId="3" borderId="11" xfId="0" applyNumberFormat="1" applyFont="1" applyFill="1" applyBorder="1" applyAlignment="1">
      <alignment horizontal="right" vertical="center" wrapText="1"/>
    </xf>
    <xf numFmtId="4" fontId="11" fillId="4" borderId="5" xfId="0" applyNumberFormat="1" applyFont="1" applyFill="1" applyBorder="1" applyAlignment="1">
      <alignment horizontal="right" vertical="center" wrapText="1"/>
    </xf>
    <xf numFmtId="4" fontId="11" fillId="3" borderId="6" xfId="0" applyNumberFormat="1" applyFont="1" applyFill="1" applyBorder="1" applyAlignment="1">
      <alignment horizontal="right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9" fillId="0" borderId="0" xfId="0" applyFont="1"/>
    <xf numFmtId="4" fontId="11" fillId="3" borderId="9" xfId="0" applyNumberFormat="1" applyFont="1" applyFill="1" applyBorder="1" applyAlignment="1">
      <alignment horizontal="right" vertical="center" wrapText="1"/>
    </xf>
    <xf numFmtId="4" fontId="6" fillId="5" borderId="9" xfId="0" applyNumberFormat="1" applyFont="1" applyFill="1" applyBorder="1" applyAlignment="1">
      <alignment vertical="center" wrapText="1"/>
    </xf>
    <xf numFmtId="2" fontId="6" fillId="5" borderId="11" xfId="0" applyNumberFormat="1" applyFont="1" applyFill="1" applyBorder="1" applyAlignment="1">
      <alignment horizontal="right" vertical="center" wrapText="1"/>
    </xf>
    <xf numFmtId="0" fontId="20" fillId="0" borderId="14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12" fillId="5" borderId="6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22" fillId="0" borderId="0" xfId="0" applyFont="1" applyAlignment="1">
      <alignment horizontal="justify" vertical="center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26" fillId="0" borderId="0" xfId="0" applyFont="1" applyAlignment="1">
      <alignment vertical="center"/>
    </xf>
    <xf numFmtId="0" fontId="27" fillId="7" borderId="11" xfId="0" applyFont="1" applyFill="1" applyBorder="1" applyAlignment="1">
      <alignment horizontal="center" wrapText="1"/>
    </xf>
    <xf numFmtId="2" fontId="0" fillId="7" borderId="11" xfId="0" applyNumberFormat="1" applyFill="1" applyBorder="1"/>
    <xf numFmtId="164" fontId="0" fillId="7" borderId="11" xfId="2" applyNumberFormat="1" applyFont="1" applyFill="1" applyBorder="1"/>
    <xf numFmtId="2" fontId="7" fillId="3" borderId="8" xfId="0" applyNumberFormat="1" applyFont="1" applyFill="1" applyBorder="1"/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2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2" fontId="6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4" fontId="6" fillId="0" borderId="17" xfId="0" applyNumberFormat="1" applyFont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" fontId="16" fillId="3" borderId="9" xfId="0" applyNumberFormat="1" applyFont="1" applyFill="1" applyBorder="1" applyAlignment="1">
      <alignment horizontal="center" vertical="center" wrapText="1"/>
    </xf>
    <xf numFmtId="4" fontId="16" fillId="3" borderId="6" xfId="0" applyNumberFormat="1" applyFont="1" applyFill="1" applyBorder="1" applyAlignment="1">
      <alignment horizontal="center" vertical="center" wrapText="1"/>
    </xf>
    <xf numFmtId="4" fontId="16" fillId="3" borderId="7" xfId="0" applyNumberFormat="1" applyFont="1" applyFill="1" applyBorder="1" applyAlignment="1">
      <alignment horizontal="center" vertical="center" wrapText="1"/>
    </xf>
    <xf numFmtId="4" fontId="7" fillId="3" borderId="9" xfId="0" applyNumberFormat="1" applyFont="1" applyFill="1" applyBorder="1" applyAlignment="1">
      <alignment horizontal="center" vertical="center" wrapText="1"/>
    </xf>
    <xf numFmtId="4" fontId="7" fillId="3" borderId="6" xfId="0" applyNumberFormat="1" applyFont="1" applyFill="1" applyBorder="1" applyAlignment="1">
      <alignment horizontal="center" vertical="center" wrapText="1"/>
    </xf>
    <xf numFmtId="4" fontId="7" fillId="3" borderId="7" xfId="0" applyNumberFormat="1" applyFont="1" applyFill="1" applyBorder="1" applyAlignment="1">
      <alignment horizontal="center" vertical="center" wrapText="1"/>
    </xf>
    <xf numFmtId="49" fontId="16" fillId="3" borderId="8" xfId="0" applyNumberFormat="1" applyFont="1" applyFill="1" applyBorder="1" applyAlignment="1">
      <alignment horizontal="center" vertical="center" wrapText="1"/>
    </xf>
    <xf numFmtId="2" fontId="6" fillId="3" borderId="17" xfId="0" applyNumberFormat="1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4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6" fillId="3" borderId="8" xfId="0" applyNumberFormat="1" applyFont="1" applyFill="1" applyBorder="1" applyAlignment="1">
      <alignment horizontal="left" vertical="center" wrapText="1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/>
    </xf>
    <xf numFmtId="0" fontId="12" fillId="5" borderId="13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2" fillId="5" borderId="9" xfId="0" applyFont="1" applyFill="1" applyBorder="1" applyAlignment="1" applyProtection="1">
      <alignment horizontal="center" vertical="center" wrapText="1"/>
      <protection locked="0"/>
    </xf>
    <xf numFmtId="0" fontId="12" fillId="5" borderId="6" xfId="0" applyFont="1" applyFill="1" applyBorder="1" applyAlignment="1" applyProtection="1">
      <alignment horizontal="center" vertical="center" wrapText="1"/>
      <protection locked="0"/>
    </xf>
    <xf numFmtId="0" fontId="12" fillId="5" borderId="7" xfId="0" applyFont="1" applyFill="1" applyBorder="1" applyAlignment="1" applyProtection="1">
      <alignment horizontal="center" vertical="center" wrapText="1"/>
      <protection locked="0"/>
    </xf>
    <xf numFmtId="0" fontId="6" fillId="6" borderId="3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3" fillId="3" borderId="8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7" fillId="4" borderId="9" xfId="0" applyFont="1" applyFill="1" applyBorder="1" applyAlignment="1" applyProtection="1">
      <alignment horizontal="left" wrapText="1"/>
      <protection locked="0"/>
    </xf>
    <xf numFmtId="0" fontId="7" fillId="4" borderId="6" xfId="0" applyFont="1" applyFill="1" applyBorder="1" applyAlignment="1" applyProtection="1">
      <alignment horizontal="left" wrapText="1"/>
      <protection locked="0"/>
    </xf>
    <xf numFmtId="0" fontId="7" fillId="4" borderId="12" xfId="0" applyFont="1" applyFill="1" applyBorder="1" applyAlignment="1" applyProtection="1">
      <alignment horizontal="left" wrapText="1"/>
      <protection locked="0"/>
    </xf>
    <xf numFmtId="0" fontId="7" fillId="4" borderId="7" xfId="0" applyFont="1" applyFill="1" applyBorder="1" applyAlignment="1" applyProtection="1">
      <alignment horizontal="left" wrapText="1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2" fillId="0" borderId="6" xfId="0" applyFont="1" applyBorder="1"/>
    <xf numFmtId="0" fontId="16" fillId="0" borderId="6" xfId="0" applyFont="1" applyBorder="1"/>
    <xf numFmtId="0" fontId="16" fillId="0" borderId="12" xfId="0" applyFont="1" applyBorder="1"/>
    <xf numFmtId="0" fontId="12" fillId="5" borderId="8" xfId="0" applyFont="1" applyFill="1" applyBorder="1" applyAlignment="1" applyProtection="1">
      <alignment horizontal="center" vertical="center" wrapText="1"/>
      <protection locked="0"/>
    </xf>
    <xf numFmtId="0" fontId="12" fillId="5" borderId="1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center" wrapText="1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2" fontId="7" fillId="3" borderId="8" xfId="0" applyNumberFormat="1" applyFont="1" applyFill="1" applyBorder="1"/>
    <xf numFmtId="0" fontId="22" fillId="0" borderId="0" xfId="0" applyFont="1" applyAlignment="1">
      <alignment horizontal="center"/>
    </xf>
    <xf numFmtId="0" fontId="7" fillId="0" borderId="11" xfId="0" applyFont="1" applyBorder="1" applyAlignment="1" applyProtection="1">
      <alignment horizontal="center" wrapText="1"/>
      <protection locked="0"/>
    </xf>
    <xf numFmtId="0" fontId="7" fillId="2" borderId="15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</cellXfs>
  <cellStyles count="3">
    <cellStyle name="Normalny" xfId="0" builtinId="0"/>
    <cellStyle name="Procentowy" xfId="1" builtinId="5"/>
    <cellStyle name="Walutowy" xfId="2" builtinId="4"/>
  </cellStyles>
  <dxfs count="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21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078DA72-7096-430B-B562-44DDDAF01CDC}" diskRevisions="1" revisionId="97" version="5">
  <header guid="{E078DA72-7096-430B-B562-44DDDAF01CDC}" dateTime="2024-09-20T12:23:17" maxSheetId="3" userName="JOANNA CHAWRILSKA" r:id="rId21">
    <sheetIdMap count="2">
      <sheetId val="1"/>
      <sheetId val="2"/>
    </sheetIdMap>
  </header>
</header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363748-F741-4B38-9B28-191A980FB60D}" action="delete"/>
  <rdn rId="0" localSheetId="2" customView="1" name="Z_B0363748_F741_4B38_9B28_191A980FB60D_.wvu.Rows" hidden="1" oldHidden="1">
    <formula>'Plan inwestycyjny i syt. finans'!$123:$127</formula>
    <oldFormula>'Plan inwestycyjny i syt. finans'!$123:$128</oldFormula>
  </rdn>
  <rcv guid="{B0363748-F741-4B38-9B28-191A980FB60D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47"/>
  <sheetViews>
    <sheetView topLeftCell="A37" zoomScale="80" zoomScaleNormal="80" workbookViewId="0">
      <selection activeCell="A6" sqref="A6:G6"/>
    </sheetView>
  </sheetViews>
  <sheetFormatPr defaultColWidth="9" defaultRowHeight="12.75" x14ac:dyDescent="0.2"/>
  <cols>
    <col min="1" max="1" width="6" style="54" customWidth="1"/>
    <col min="2" max="2" width="61.28515625" style="54" customWidth="1"/>
    <col min="3" max="3" width="9" style="54" customWidth="1"/>
    <col min="4" max="7" width="10.7109375" style="54" customWidth="1"/>
    <col min="8" max="9" width="10.140625" style="54" bestFit="1" customWidth="1"/>
    <col min="10" max="19" width="7.7109375" style="54" customWidth="1"/>
    <col min="20" max="20" width="12.42578125" style="81" customWidth="1"/>
    <col min="21" max="21" width="10.7109375" style="54" customWidth="1"/>
    <col min="22" max="23" width="7.7109375" style="54" customWidth="1"/>
    <col min="24" max="24" width="10.28515625" style="54" customWidth="1"/>
    <col min="25" max="27" width="7.7109375" style="54" customWidth="1"/>
    <col min="28" max="16384" width="9" style="54"/>
  </cols>
  <sheetData>
    <row r="1" spans="1:27" ht="18" customHeight="1" x14ac:dyDescent="0.2">
      <c r="A1" s="132" t="s">
        <v>174</v>
      </c>
      <c r="B1" s="87"/>
      <c r="C1" s="87"/>
      <c r="D1" s="87"/>
      <c r="E1" s="87"/>
      <c r="F1" s="87"/>
      <c r="G1" s="87"/>
      <c r="H1" s="87"/>
      <c r="I1" s="87"/>
      <c r="J1" s="87"/>
      <c r="K1" s="141" t="s">
        <v>177</v>
      </c>
      <c r="L1" s="141"/>
      <c r="M1" s="141"/>
      <c r="N1" s="141"/>
      <c r="O1" s="141"/>
      <c r="P1" s="141"/>
      <c r="Q1" s="141"/>
      <c r="R1" s="141"/>
      <c r="S1" s="141"/>
      <c r="T1" s="137"/>
      <c r="U1" s="88"/>
      <c r="V1" s="88"/>
      <c r="W1" s="88"/>
      <c r="X1" s="87"/>
      <c r="Y1" s="87"/>
      <c r="Z1" s="87"/>
      <c r="AA1" s="87"/>
    </row>
    <row r="2" spans="1:27" ht="14.25" customHeigh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142" t="s">
        <v>74</v>
      </c>
      <c r="L2" s="142"/>
      <c r="M2" s="142"/>
      <c r="N2" s="142"/>
      <c r="O2" s="142"/>
      <c r="P2" s="142"/>
      <c r="Q2" s="142"/>
      <c r="R2" s="142"/>
      <c r="S2" s="142"/>
      <c r="T2" s="137"/>
      <c r="U2" s="88"/>
      <c r="V2" s="88"/>
      <c r="W2" s="88"/>
      <c r="X2" s="87"/>
      <c r="Y2" s="87"/>
      <c r="Z2" s="87"/>
      <c r="AA2" s="87"/>
    </row>
    <row r="4" spans="1:27" ht="18" x14ac:dyDescent="0.2">
      <c r="A4" s="148" t="s">
        <v>165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</row>
    <row r="5" spans="1:27" x14ac:dyDescent="0.2">
      <c r="A5" s="89"/>
      <c r="B5" s="89"/>
      <c r="C5" s="89"/>
      <c r="D5" s="89"/>
      <c r="E5" s="89"/>
      <c r="F5" s="89"/>
      <c r="G5" s="89"/>
      <c r="H5" s="89"/>
      <c r="I5" s="89"/>
      <c r="J5" s="89"/>
      <c r="K5" s="145"/>
      <c r="L5" s="144"/>
      <c r="M5" s="144"/>
      <c r="N5" s="143"/>
      <c r="O5" s="144"/>
      <c r="P5" s="144"/>
      <c r="Q5" s="89"/>
      <c r="R5" s="89"/>
      <c r="S5" s="89"/>
    </row>
    <row r="6" spans="1:27" ht="24.6" customHeight="1" x14ac:dyDescent="0.2">
      <c r="A6" s="165" t="s">
        <v>179</v>
      </c>
      <c r="B6" s="165"/>
      <c r="C6" s="165"/>
      <c r="D6" s="165"/>
      <c r="E6" s="165"/>
      <c r="F6" s="165"/>
      <c r="G6" s="165"/>
      <c r="H6" s="90"/>
      <c r="I6" s="90"/>
      <c r="J6" s="90"/>
      <c r="K6" s="159" t="s">
        <v>134</v>
      </c>
      <c r="L6" s="159"/>
      <c r="M6" s="159"/>
      <c r="N6" s="159" t="s">
        <v>132</v>
      </c>
      <c r="O6" s="159"/>
      <c r="P6" s="159"/>
      <c r="Q6" s="153" t="s">
        <v>20</v>
      </c>
      <c r="R6" s="154"/>
      <c r="S6" s="155"/>
      <c r="U6" s="89"/>
      <c r="V6" s="91"/>
      <c r="W6" s="89"/>
    </row>
    <row r="7" spans="1:27" ht="21.6" customHeight="1" x14ac:dyDescent="0.2">
      <c r="A7" s="166"/>
      <c r="B7" s="166"/>
      <c r="C7" s="166"/>
      <c r="D7" s="166"/>
      <c r="E7" s="166"/>
      <c r="F7" s="166"/>
      <c r="G7" s="166"/>
      <c r="H7" s="3"/>
      <c r="I7" s="3"/>
      <c r="J7" s="3"/>
      <c r="K7" s="162">
        <f>SUM(F12+F23+F34+F45+F56)</f>
        <v>0</v>
      </c>
      <c r="L7" s="163"/>
      <c r="M7" s="163"/>
      <c r="N7" s="160">
        <f>SUM(G12+G23+G34+G45+G56)</f>
        <v>0</v>
      </c>
      <c r="O7" s="161"/>
      <c r="P7" s="161"/>
      <c r="Q7" s="156">
        <f>SUM(E12+E23+E34+E45+E56)</f>
        <v>0</v>
      </c>
      <c r="R7" s="157"/>
      <c r="S7" s="158"/>
      <c r="U7" s="92"/>
      <c r="V7" s="93"/>
      <c r="W7" s="92"/>
    </row>
    <row r="8" spans="1:27" ht="21.6" customHeight="1" x14ac:dyDescent="0.2">
      <c r="A8" s="1"/>
      <c r="B8" s="1"/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164"/>
      <c r="O8" s="164"/>
      <c r="P8" s="164"/>
      <c r="Q8" s="2"/>
      <c r="R8" s="2"/>
      <c r="S8" s="2"/>
      <c r="U8" s="92"/>
      <c r="V8" s="93"/>
      <c r="W8" s="92"/>
    </row>
    <row r="9" spans="1:27" x14ac:dyDescent="0.2">
      <c r="A9" s="149"/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</row>
    <row r="10" spans="1:27" ht="29.45" customHeight="1" x14ac:dyDescent="0.2">
      <c r="A10" s="175" t="s">
        <v>75</v>
      </c>
      <c r="B10" s="146" t="s">
        <v>127</v>
      </c>
      <c r="C10" s="146" t="s">
        <v>76</v>
      </c>
      <c r="D10" s="146" t="s">
        <v>128</v>
      </c>
      <c r="E10" s="146" t="s">
        <v>129</v>
      </c>
      <c r="F10" s="146" t="s">
        <v>134</v>
      </c>
      <c r="G10" s="146" t="s">
        <v>132</v>
      </c>
      <c r="H10" s="150" t="s">
        <v>133</v>
      </c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2"/>
    </row>
    <row r="11" spans="1:27" ht="22.15" customHeight="1" x14ac:dyDescent="0.2">
      <c r="A11" s="176"/>
      <c r="B11" s="147"/>
      <c r="C11" s="147"/>
      <c r="D11" s="147"/>
      <c r="E11" s="147"/>
      <c r="F11" s="147"/>
      <c r="G11" s="147"/>
      <c r="H11" s="55" t="s">
        <v>3</v>
      </c>
      <c r="I11" s="55" t="s">
        <v>4</v>
      </c>
      <c r="J11" s="55" t="s">
        <v>5</v>
      </c>
      <c r="K11" s="55" t="s">
        <v>6</v>
      </c>
      <c r="L11" s="55" t="s">
        <v>7</v>
      </c>
      <c r="M11" s="55" t="s">
        <v>8</v>
      </c>
      <c r="N11" s="55" t="s">
        <v>121</v>
      </c>
      <c r="O11" s="94" t="s">
        <v>122</v>
      </c>
      <c r="P11" s="94" t="s">
        <v>123</v>
      </c>
      <c r="Q11" s="94" t="s">
        <v>124</v>
      </c>
      <c r="R11" s="94" t="s">
        <v>125</v>
      </c>
      <c r="S11" s="55" t="s">
        <v>126</v>
      </c>
    </row>
    <row r="12" spans="1:27" ht="58.9" customHeight="1" x14ac:dyDescent="0.2">
      <c r="A12" s="95">
        <v>1</v>
      </c>
      <c r="B12" s="96" t="s">
        <v>160</v>
      </c>
      <c r="C12" s="97"/>
      <c r="D12" s="98"/>
      <c r="E12" s="99">
        <f>SUM(E13:E22)</f>
        <v>0</v>
      </c>
      <c r="F12" s="99">
        <f t="shared" ref="F12" si="0">SUM(F13:F22)</f>
        <v>0</v>
      </c>
      <c r="G12" s="99">
        <f>SUM(G13:G22)</f>
        <v>0</v>
      </c>
      <c r="H12" s="100">
        <f>SUM(H13:H22)</f>
        <v>0</v>
      </c>
      <c r="I12" s="100">
        <f>SUM(I13:I22)</f>
        <v>0</v>
      </c>
      <c r="J12" s="100">
        <f>SUM(J13:J22)</f>
        <v>0</v>
      </c>
      <c r="K12" s="100">
        <f t="shared" ref="K12:S12" si="1">SUM(K13:K22)</f>
        <v>0</v>
      </c>
      <c r="L12" s="100">
        <f>SUM(L13:L22)</f>
        <v>0</v>
      </c>
      <c r="M12" s="100">
        <f t="shared" si="1"/>
        <v>0</v>
      </c>
      <c r="N12" s="100">
        <f t="shared" si="1"/>
        <v>0</v>
      </c>
      <c r="O12" s="100">
        <f t="shared" si="1"/>
        <v>0</v>
      </c>
      <c r="P12" s="100">
        <f t="shared" si="1"/>
        <v>0</v>
      </c>
      <c r="Q12" s="100">
        <f t="shared" si="1"/>
        <v>0</v>
      </c>
      <c r="R12" s="100">
        <f t="shared" si="1"/>
        <v>0</v>
      </c>
      <c r="S12" s="100">
        <f t="shared" si="1"/>
        <v>0</v>
      </c>
      <c r="T12" s="138" t="str">
        <f>IF(E12&lt;&gt;T13,"Błąd w wyliczeniu","")</f>
        <v/>
      </c>
    </row>
    <row r="13" spans="1:27" x14ac:dyDescent="0.2">
      <c r="A13" s="101" t="s">
        <v>77</v>
      </c>
      <c r="B13" s="102"/>
      <c r="C13" s="103"/>
      <c r="D13" s="104"/>
      <c r="E13" s="105">
        <f t="shared" ref="E13:E58" si="2">D13*C13</f>
        <v>0</v>
      </c>
      <c r="F13" s="106"/>
      <c r="G13" s="106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8"/>
      <c r="T13" s="139">
        <f>SUM(H12:S12)</f>
        <v>0</v>
      </c>
      <c r="U13" s="66"/>
    </row>
    <row r="14" spans="1:27" x14ac:dyDescent="0.2">
      <c r="A14" s="101" t="s">
        <v>78</v>
      </c>
      <c r="B14" s="102"/>
      <c r="C14" s="103"/>
      <c r="D14" s="104"/>
      <c r="E14" s="105">
        <f>D14*C14</f>
        <v>0</v>
      </c>
      <c r="F14" s="106"/>
      <c r="G14" s="106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8"/>
      <c r="T14" s="140"/>
    </row>
    <row r="15" spans="1:27" x14ac:dyDescent="0.2">
      <c r="A15" s="101" t="s">
        <v>79</v>
      </c>
      <c r="B15" s="102"/>
      <c r="C15" s="103"/>
      <c r="D15" s="104"/>
      <c r="E15" s="105">
        <f t="shared" si="2"/>
        <v>0</v>
      </c>
      <c r="F15" s="106"/>
      <c r="G15" s="106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8"/>
      <c r="T15" s="140"/>
    </row>
    <row r="16" spans="1:27" x14ac:dyDescent="0.2">
      <c r="A16" s="101" t="s">
        <v>80</v>
      </c>
      <c r="B16" s="102"/>
      <c r="C16" s="103"/>
      <c r="D16" s="104"/>
      <c r="E16" s="105">
        <f t="shared" si="2"/>
        <v>0</v>
      </c>
      <c r="F16" s="106"/>
      <c r="G16" s="106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8"/>
      <c r="T16" s="140"/>
    </row>
    <row r="17" spans="1:20" x14ac:dyDescent="0.2">
      <c r="A17" s="101" t="s">
        <v>81</v>
      </c>
      <c r="B17" s="102"/>
      <c r="C17" s="103"/>
      <c r="D17" s="104"/>
      <c r="E17" s="105">
        <f t="shared" si="2"/>
        <v>0</v>
      </c>
      <c r="F17" s="106"/>
      <c r="G17" s="106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8"/>
      <c r="T17" s="140"/>
    </row>
    <row r="18" spans="1:20" x14ac:dyDescent="0.2">
      <c r="A18" s="101" t="s">
        <v>82</v>
      </c>
      <c r="B18" s="102"/>
      <c r="C18" s="103"/>
      <c r="D18" s="104"/>
      <c r="E18" s="105">
        <f t="shared" si="2"/>
        <v>0</v>
      </c>
      <c r="F18" s="106"/>
      <c r="G18" s="106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8"/>
      <c r="T18" s="140"/>
    </row>
    <row r="19" spans="1:20" x14ac:dyDescent="0.2">
      <c r="A19" s="101" t="s">
        <v>83</v>
      </c>
      <c r="B19" s="102"/>
      <c r="C19" s="103"/>
      <c r="D19" s="104"/>
      <c r="E19" s="105">
        <f t="shared" si="2"/>
        <v>0</v>
      </c>
      <c r="F19" s="106"/>
      <c r="G19" s="106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8"/>
      <c r="T19" s="140"/>
    </row>
    <row r="20" spans="1:20" x14ac:dyDescent="0.2">
      <c r="A20" s="101" t="s">
        <v>84</v>
      </c>
      <c r="B20" s="102"/>
      <c r="C20" s="103"/>
      <c r="D20" s="104"/>
      <c r="E20" s="105">
        <f t="shared" si="2"/>
        <v>0</v>
      </c>
      <c r="F20" s="106"/>
      <c r="G20" s="106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8"/>
      <c r="T20" s="140"/>
    </row>
    <row r="21" spans="1:20" x14ac:dyDescent="0.2">
      <c r="A21" s="101" t="s">
        <v>85</v>
      </c>
      <c r="B21" s="102"/>
      <c r="C21" s="103"/>
      <c r="D21" s="104"/>
      <c r="E21" s="105">
        <f t="shared" si="2"/>
        <v>0</v>
      </c>
      <c r="F21" s="106"/>
      <c r="G21" s="106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8"/>
      <c r="T21" s="140"/>
    </row>
    <row r="22" spans="1:20" x14ac:dyDescent="0.2">
      <c r="A22" s="101" t="s">
        <v>86</v>
      </c>
      <c r="B22" s="102"/>
      <c r="C22" s="103"/>
      <c r="D22" s="104"/>
      <c r="E22" s="105">
        <f t="shared" si="2"/>
        <v>0</v>
      </c>
      <c r="F22" s="106"/>
      <c r="G22" s="106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8"/>
      <c r="T22" s="140"/>
    </row>
    <row r="23" spans="1:20" ht="45" customHeight="1" x14ac:dyDescent="0.2">
      <c r="A23" s="109" t="s">
        <v>87</v>
      </c>
      <c r="B23" s="110" t="s">
        <v>161</v>
      </c>
      <c r="C23" s="111"/>
      <c r="D23" s="112"/>
      <c r="E23" s="113">
        <f>SUM(E24:E33)</f>
        <v>0</v>
      </c>
      <c r="F23" s="99">
        <f>SUM(F24:F33)</f>
        <v>0</v>
      </c>
      <c r="G23" s="99">
        <f t="shared" ref="G23" si="3">SUM(G24:G33)</f>
        <v>0</v>
      </c>
      <c r="H23" s="114">
        <f>SUM(H24:H33)</f>
        <v>0</v>
      </c>
      <c r="I23" s="114">
        <f t="shared" ref="I23:S23" si="4">SUM(I24:I33)</f>
        <v>0</v>
      </c>
      <c r="J23" s="114">
        <f t="shared" si="4"/>
        <v>0</v>
      </c>
      <c r="K23" s="114">
        <f t="shared" si="4"/>
        <v>0</v>
      </c>
      <c r="L23" s="114">
        <f t="shared" si="4"/>
        <v>0</v>
      </c>
      <c r="M23" s="114">
        <f t="shared" si="4"/>
        <v>0</v>
      </c>
      <c r="N23" s="114">
        <f>SUM(N24:N33)</f>
        <v>0</v>
      </c>
      <c r="O23" s="114">
        <f t="shared" si="4"/>
        <v>0</v>
      </c>
      <c r="P23" s="114">
        <f t="shared" si="4"/>
        <v>0</v>
      </c>
      <c r="Q23" s="114">
        <f t="shared" si="4"/>
        <v>0</v>
      </c>
      <c r="R23" s="114">
        <f t="shared" si="4"/>
        <v>0</v>
      </c>
      <c r="S23" s="114">
        <f t="shared" si="4"/>
        <v>0</v>
      </c>
      <c r="T23" s="140" t="str">
        <f>IF(E23&lt;&gt;T24,"Błąd w wyliczeniu","")</f>
        <v/>
      </c>
    </row>
    <row r="24" spans="1:20" x14ac:dyDescent="0.2">
      <c r="A24" s="101" t="s">
        <v>88</v>
      </c>
      <c r="B24" s="102"/>
      <c r="C24" s="103"/>
      <c r="D24" s="104"/>
      <c r="E24" s="105">
        <f t="shared" si="2"/>
        <v>0</v>
      </c>
      <c r="F24" s="106"/>
      <c r="G24" s="106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8"/>
      <c r="T24" s="139">
        <f>SUM(H23:S23)</f>
        <v>0</v>
      </c>
    </row>
    <row r="25" spans="1:20" x14ac:dyDescent="0.2">
      <c r="A25" s="101" t="s">
        <v>89</v>
      </c>
      <c r="B25" s="102"/>
      <c r="C25" s="103"/>
      <c r="D25" s="104"/>
      <c r="E25" s="105">
        <f t="shared" si="2"/>
        <v>0</v>
      </c>
      <c r="F25" s="106"/>
      <c r="G25" s="106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8"/>
      <c r="T25" s="140"/>
    </row>
    <row r="26" spans="1:20" x14ac:dyDescent="0.2">
      <c r="A26" s="101" t="s">
        <v>90</v>
      </c>
      <c r="B26" s="102"/>
      <c r="C26" s="103"/>
      <c r="D26" s="104"/>
      <c r="E26" s="105">
        <f t="shared" si="2"/>
        <v>0</v>
      </c>
      <c r="F26" s="106"/>
      <c r="G26" s="106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8"/>
      <c r="T26" s="140"/>
    </row>
    <row r="27" spans="1:20" x14ac:dyDescent="0.2">
      <c r="A27" s="101" t="s">
        <v>91</v>
      </c>
      <c r="B27" s="102"/>
      <c r="C27" s="103"/>
      <c r="D27" s="104"/>
      <c r="E27" s="105">
        <f t="shared" si="2"/>
        <v>0</v>
      </c>
      <c r="F27" s="106"/>
      <c r="G27" s="106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8"/>
      <c r="T27" s="140"/>
    </row>
    <row r="28" spans="1:20" x14ac:dyDescent="0.2">
      <c r="A28" s="101" t="s">
        <v>92</v>
      </c>
      <c r="B28" s="102"/>
      <c r="C28" s="103"/>
      <c r="D28" s="104"/>
      <c r="E28" s="105">
        <f t="shared" si="2"/>
        <v>0</v>
      </c>
      <c r="F28" s="106"/>
      <c r="G28" s="106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8"/>
      <c r="T28" s="140"/>
    </row>
    <row r="29" spans="1:20" x14ac:dyDescent="0.2">
      <c r="A29" s="101" t="s">
        <v>93</v>
      </c>
      <c r="B29" s="102"/>
      <c r="C29" s="103"/>
      <c r="D29" s="104"/>
      <c r="E29" s="105">
        <f t="shared" si="2"/>
        <v>0</v>
      </c>
      <c r="F29" s="106"/>
      <c r="G29" s="106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8"/>
      <c r="T29" s="140"/>
    </row>
    <row r="30" spans="1:20" x14ac:dyDescent="0.2">
      <c r="A30" s="101" t="s">
        <v>94</v>
      </c>
      <c r="B30" s="102"/>
      <c r="C30" s="103"/>
      <c r="D30" s="104"/>
      <c r="E30" s="105">
        <f t="shared" si="2"/>
        <v>0</v>
      </c>
      <c r="F30" s="106"/>
      <c r="G30" s="106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8"/>
      <c r="T30" s="140"/>
    </row>
    <row r="31" spans="1:20" x14ac:dyDescent="0.2">
      <c r="A31" s="101" t="s">
        <v>95</v>
      </c>
      <c r="B31" s="102"/>
      <c r="C31" s="103"/>
      <c r="D31" s="104"/>
      <c r="E31" s="105">
        <f t="shared" si="2"/>
        <v>0</v>
      </c>
      <c r="F31" s="106"/>
      <c r="G31" s="106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8"/>
      <c r="T31" s="140"/>
    </row>
    <row r="32" spans="1:20" x14ac:dyDescent="0.2">
      <c r="A32" s="101" t="s">
        <v>96</v>
      </c>
      <c r="B32" s="102"/>
      <c r="C32" s="103"/>
      <c r="D32" s="104"/>
      <c r="E32" s="105">
        <f t="shared" si="2"/>
        <v>0</v>
      </c>
      <c r="F32" s="106"/>
      <c r="G32" s="106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8"/>
      <c r="T32" s="140"/>
    </row>
    <row r="33" spans="1:20" x14ac:dyDescent="0.2">
      <c r="A33" s="101" t="s">
        <v>97</v>
      </c>
      <c r="B33" s="102"/>
      <c r="C33" s="103"/>
      <c r="D33" s="104"/>
      <c r="E33" s="115">
        <f t="shared" si="2"/>
        <v>0</v>
      </c>
      <c r="F33" s="116"/>
      <c r="G33" s="116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8"/>
      <c r="T33" s="139"/>
    </row>
    <row r="34" spans="1:20" ht="45" customHeight="1" x14ac:dyDescent="0.2">
      <c r="A34" s="109" t="s">
        <v>98</v>
      </c>
      <c r="B34" s="110" t="s">
        <v>166</v>
      </c>
      <c r="C34" s="111"/>
      <c r="D34" s="112"/>
      <c r="E34" s="99">
        <f>SUM(E35:E44)</f>
        <v>0</v>
      </c>
      <c r="F34" s="99">
        <f t="shared" ref="F34:G34" si="5">SUM(F35:F44)</f>
        <v>0</v>
      </c>
      <c r="G34" s="99">
        <f t="shared" si="5"/>
        <v>0</v>
      </c>
      <c r="H34" s="117">
        <f>SUM(H35:H44)</f>
        <v>0</v>
      </c>
      <c r="I34" s="117">
        <f t="shared" ref="I34:S34" si="6">SUM(I35:I44)</f>
        <v>0</v>
      </c>
      <c r="J34" s="117">
        <f t="shared" si="6"/>
        <v>0</v>
      </c>
      <c r="K34" s="117">
        <f t="shared" si="6"/>
        <v>0</v>
      </c>
      <c r="L34" s="117">
        <f t="shared" si="6"/>
        <v>0</v>
      </c>
      <c r="M34" s="117">
        <f t="shared" si="6"/>
        <v>0</v>
      </c>
      <c r="N34" s="117">
        <f t="shared" si="6"/>
        <v>0</v>
      </c>
      <c r="O34" s="117">
        <f t="shared" si="6"/>
        <v>0</v>
      </c>
      <c r="P34" s="117">
        <f t="shared" si="6"/>
        <v>0</v>
      </c>
      <c r="Q34" s="117">
        <f t="shared" si="6"/>
        <v>0</v>
      </c>
      <c r="R34" s="117">
        <f t="shared" si="6"/>
        <v>0</v>
      </c>
      <c r="S34" s="117">
        <f t="shared" si="6"/>
        <v>0</v>
      </c>
      <c r="T34" s="140" t="str">
        <f>IF(E34&lt;&gt;T35,"Błąd w wyliczeniu","")</f>
        <v/>
      </c>
    </row>
    <row r="35" spans="1:20" x14ac:dyDescent="0.2">
      <c r="A35" s="101" t="s">
        <v>99</v>
      </c>
      <c r="B35" s="102"/>
      <c r="C35" s="103"/>
      <c r="D35" s="104"/>
      <c r="E35" s="105">
        <f t="shared" si="2"/>
        <v>0</v>
      </c>
      <c r="F35" s="118"/>
      <c r="G35" s="118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8"/>
      <c r="T35" s="139">
        <f>SUM(H34:S34)</f>
        <v>0</v>
      </c>
    </row>
    <row r="36" spans="1:20" x14ac:dyDescent="0.2">
      <c r="A36" s="101" t="s">
        <v>100</v>
      </c>
      <c r="B36" s="102"/>
      <c r="C36" s="103"/>
      <c r="D36" s="104"/>
      <c r="E36" s="105">
        <f t="shared" si="2"/>
        <v>0</v>
      </c>
      <c r="F36" s="106"/>
      <c r="G36" s="106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8"/>
      <c r="T36" s="140"/>
    </row>
    <row r="37" spans="1:20" x14ac:dyDescent="0.2">
      <c r="A37" s="101" t="s">
        <v>101</v>
      </c>
      <c r="B37" s="102"/>
      <c r="C37" s="103"/>
      <c r="D37" s="104"/>
      <c r="E37" s="105">
        <f t="shared" si="2"/>
        <v>0</v>
      </c>
      <c r="F37" s="106"/>
      <c r="G37" s="106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8"/>
      <c r="T37" s="140"/>
    </row>
    <row r="38" spans="1:20" x14ac:dyDescent="0.2">
      <c r="A38" s="101" t="s">
        <v>102</v>
      </c>
      <c r="B38" s="102"/>
      <c r="C38" s="103"/>
      <c r="D38" s="104"/>
      <c r="E38" s="105">
        <f t="shared" si="2"/>
        <v>0</v>
      </c>
      <c r="F38" s="106"/>
      <c r="G38" s="106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8"/>
      <c r="T38" s="140"/>
    </row>
    <row r="39" spans="1:20" x14ac:dyDescent="0.2">
      <c r="A39" s="101" t="s">
        <v>103</v>
      </c>
      <c r="B39" s="102"/>
      <c r="C39" s="103"/>
      <c r="D39" s="104"/>
      <c r="E39" s="105">
        <f t="shared" si="2"/>
        <v>0</v>
      </c>
      <c r="F39" s="106"/>
      <c r="G39" s="106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8"/>
      <c r="T39" s="140"/>
    </row>
    <row r="40" spans="1:20" x14ac:dyDescent="0.2">
      <c r="A40" s="101" t="s">
        <v>104</v>
      </c>
      <c r="B40" s="102"/>
      <c r="C40" s="103"/>
      <c r="D40" s="104"/>
      <c r="E40" s="105">
        <f t="shared" si="2"/>
        <v>0</v>
      </c>
      <c r="F40" s="106"/>
      <c r="G40" s="106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8"/>
      <c r="T40" s="140"/>
    </row>
    <row r="41" spans="1:20" x14ac:dyDescent="0.2">
      <c r="A41" s="101" t="s">
        <v>105</v>
      </c>
      <c r="B41" s="102"/>
      <c r="C41" s="103"/>
      <c r="D41" s="104"/>
      <c r="E41" s="105">
        <f t="shared" si="2"/>
        <v>0</v>
      </c>
      <c r="F41" s="106"/>
      <c r="G41" s="106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8"/>
      <c r="T41" s="140"/>
    </row>
    <row r="42" spans="1:20" x14ac:dyDescent="0.2">
      <c r="A42" s="101" t="s">
        <v>106</v>
      </c>
      <c r="B42" s="102"/>
      <c r="C42" s="103"/>
      <c r="D42" s="104"/>
      <c r="E42" s="105">
        <f t="shared" si="2"/>
        <v>0</v>
      </c>
      <c r="F42" s="106"/>
      <c r="G42" s="106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8"/>
      <c r="T42" s="140"/>
    </row>
    <row r="43" spans="1:20" x14ac:dyDescent="0.2">
      <c r="A43" s="101" t="s">
        <v>107</v>
      </c>
      <c r="B43" s="102"/>
      <c r="C43" s="103"/>
      <c r="D43" s="104"/>
      <c r="E43" s="105">
        <f t="shared" si="2"/>
        <v>0</v>
      </c>
      <c r="F43" s="106"/>
      <c r="G43" s="106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8"/>
      <c r="T43" s="140"/>
    </row>
    <row r="44" spans="1:20" x14ac:dyDescent="0.2">
      <c r="A44" s="101" t="s">
        <v>108</v>
      </c>
      <c r="B44" s="102"/>
      <c r="C44" s="103"/>
      <c r="D44" s="104"/>
      <c r="E44" s="115">
        <f t="shared" si="2"/>
        <v>0</v>
      </c>
      <c r="F44" s="116"/>
      <c r="G44" s="116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8"/>
      <c r="T44" s="140"/>
    </row>
    <row r="45" spans="1:20" ht="45" customHeight="1" x14ac:dyDescent="0.2">
      <c r="A45" s="109" t="s">
        <v>109</v>
      </c>
      <c r="B45" s="110" t="s">
        <v>131</v>
      </c>
      <c r="C45" s="111"/>
      <c r="D45" s="112"/>
      <c r="E45" s="99">
        <f>SUM(E46:E55)</f>
        <v>0</v>
      </c>
      <c r="F45" s="99">
        <f t="shared" ref="F45:S45" si="7">SUM(F46:F55)</f>
        <v>0</v>
      </c>
      <c r="G45" s="99">
        <f t="shared" si="7"/>
        <v>0</v>
      </c>
      <c r="H45" s="98">
        <f t="shared" si="7"/>
        <v>0</v>
      </c>
      <c r="I45" s="98">
        <f t="shared" si="7"/>
        <v>0</v>
      </c>
      <c r="J45" s="98">
        <f t="shared" si="7"/>
        <v>0</v>
      </c>
      <c r="K45" s="98">
        <f t="shared" si="7"/>
        <v>0</v>
      </c>
      <c r="L45" s="98">
        <f t="shared" si="7"/>
        <v>0</v>
      </c>
      <c r="M45" s="98">
        <f t="shared" si="7"/>
        <v>0</v>
      </c>
      <c r="N45" s="98">
        <f t="shared" si="7"/>
        <v>0</v>
      </c>
      <c r="O45" s="98">
        <f t="shared" si="7"/>
        <v>0</v>
      </c>
      <c r="P45" s="98">
        <f t="shared" si="7"/>
        <v>0</v>
      </c>
      <c r="Q45" s="98">
        <f t="shared" si="7"/>
        <v>0</v>
      </c>
      <c r="R45" s="98">
        <f t="shared" si="7"/>
        <v>0</v>
      </c>
      <c r="S45" s="98">
        <f t="shared" si="7"/>
        <v>0</v>
      </c>
      <c r="T45" s="140" t="str">
        <f>IF(E45&lt;&gt;T46,"Błąd w wyliczeniu","")</f>
        <v/>
      </c>
    </row>
    <row r="46" spans="1:20" x14ac:dyDescent="0.2">
      <c r="A46" s="101" t="s">
        <v>110</v>
      </c>
      <c r="B46" s="102"/>
      <c r="C46" s="103"/>
      <c r="D46" s="104"/>
      <c r="E46" s="105">
        <f t="shared" si="2"/>
        <v>0</v>
      </c>
      <c r="F46" s="118"/>
      <c r="G46" s="118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8"/>
      <c r="T46" s="139">
        <f>SUM(H45:S45)</f>
        <v>0</v>
      </c>
    </row>
    <row r="47" spans="1:20" x14ac:dyDescent="0.2">
      <c r="A47" s="101" t="s">
        <v>111</v>
      </c>
      <c r="B47" s="102"/>
      <c r="C47" s="103"/>
      <c r="D47" s="104"/>
      <c r="E47" s="105">
        <f t="shared" si="2"/>
        <v>0</v>
      </c>
      <c r="F47" s="106"/>
      <c r="G47" s="106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8"/>
      <c r="T47" s="140"/>
    </row>
    <row r="48" spans="1:20" x14ac:dyDescent="0.2">
      <c r="A48" s="101" t="s">
        <v>112</v>
      </c>
      <c r="B48" s="102"/>
      <c r="C48" s="103"/>
      <c r="D48" s="104"/>
      <c r="E48" s="105">
        <f t="shared" si="2"/>
        <v>0</v>
      </c>
      <c r="F48" s="106"/>
      <c r="G48" s="106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8"/>
      <c r="T48" s="140"/>
    </row>
    <row r="49" spans="1:21" x14ac:dyDescent="0.2">
      <c r="A49" s="101" t="s">
        <v>113</v>
      </c>
      <c r="B49" s="102"/>
      <c r="C49" s="103"/>
      <c r="D49" s="104"/>
      <c r="E49" s="115">
        <f t="shared" si="2"/>
        <v>0</v>
      </c>
      <c r="F49" s="106"/>
      <c r="G49" s="106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8"/>
      <c r="T49" s="140"/>
    </row>
    <row r="50" spans="1:21" x14ac:dyDescent="0.2">
      <c r="A50" s="101" t="s">
        <v>114</v>
      </c>
      <c r="B50" s="102"/>
      <c r="C50" s="102"/>
      <c r="D50" s="104"/>
      <c r="E50" s="119">
        <f t="shared" si="2"/>
        <v>0</v>
      </c>
      <c r="F50" s="106"/>
      <c r="G50" s="106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8"/>
      <c r="T50" s="140"/>
    </row>
    <row r="51" spans="1:21" x14ac:dyDescent="0.2">
      <c r="A51" s="101" t="s">
        <v>115</v>
      </c>
      <c r="B51" s="102"/>
      <c r="C51" s="102"/>
      <c r="D51" s="104"/>
      <c r="E51" s="119">
        <f t="shared" si="2"/>
        <v>0</v>
      </c>
      <c r="F51" s="106"/>
      <c r="G51" s="106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8"/>
      <c r="T51" s="140"/>
    </row>
    <row r="52" spans="1:21" x14ac:dyDescent="0.2">
      <c r="A52" s="101" t="s">
        <v>116</v>
      </c>
      <c r="B52" s="102"/>
      <c r="C52" s="102"/>
      <c r="D52" s="104"/>
      <c r="E52" s="119">
        <f t="shared" si="2"/>
        <v>0</v>
      </c>
      <c r="F52" s="106"/>
      <c r="G52" s="106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8"/>
      <c r="T52" s="140"/>
    </row>
    <row r="53" spans="1:21" x14ac:dyDescent="0.2">
      <c r="A53" s="101" t="s">
        <v>117</v>
      </c>
      <c r="B53" s="102"/>
      <c r="C53" s="102"/>
      <c r="D53" s="104"/>
      <c r="E53" s="119">
        <f t="shared" si="2"/>
        <v>0</v>
      </c>
      <c r="F53" s="106"/>
      <c r="G53" s="106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8"/>
      <c r="T53" s="140"/>
    </row>
    <row r="54" spans="1:21" x14ac:dyDescent="0.2">
      <c r="A54" s="101" t="s">
        <v>118</v>
      </c>
      <c r="B54" s="102"/>
      <c r="C54" s="102"/>
      <c r="D54" s="104"/>
      <c r="E54" s="119">
        <f t="shared" si="2"/>
        <v>0</v>
      </c>
      <c r="F54" s="106"/>
      <c r="G54" s="106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8"/>
      <c r="T54" s="140"/>
    </row>
    <row r="55" spans="1:21" x14ac:dyDescent="0.2">
      <c r="A55" s="101" t="s">
        <v>119</v>
      </c>
      <c r="B55" s="102"/>
      <c r="C55" s="102"/>
      <c r="D55" s="104"/>
      <c r="E55" s="119">
        <f t="shared" si="2"/>
        <v>0</v>
      </c>
      <c r="F55" s="106"/>
      <c r="G55" s="106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8"/>
      <c r="T55" s="139"/>
    </row>
    <row r="56" spans="1:21" ht="55.9" customHeight="1" x14ac:dyDescent="0.2">
      <c r="A56" s="109" t="s">
        <v>120</v>
      </c>
      <c r="B56" s="110" t="s">
        <v>162</v>
      </c>
      <c r="C56" s="120"/>
      <c r="D56" s="112"/>
      <c r="E56" s="98">
        <f>SUM(E57:E58)</f>
        <v>0</v>
      </c>
      <c r="F56" s="98">
        <f t="shared" ref="F56:G56" si="8">SUM(F57:F58)</f>
        <v>0</v>
      </c>
      <c r="G56" s="98">
        <f t="shared" si="8"/>
        <v>0</v>
      </c>
      <c r="H56" s="117">
        <f>SUM(H57:H58)</f>
        <v>0</v>
      </c>
      <c r="I56" s="117">
        <f t="shared" ref="I56:S56" si="9">SUM(I57:I58)</f>
        <v>0</v>
      </c>
      <c r="J56" s="117">
        <f t="shared" si="9"/>
        <v>0</v>
      </c>
      <c r="K56" s="117">
        <f t="shared" si="9"/>
        <v>0</v>
      </c>
      <c r="L56" s="117">
        <f t="shared" si="9"/>
        <v>0</v>
      </c>
      <c r="M56" s="117">
        <f t="shared" si="9"/>
        <v>0</v>
      </c>
      <c r="N56" s="117">
        <f t="shared" si="9"/>
        <v>0</v>
      </c>
      <c r="O56" s="117">
        <f t="shared" si="9"/>
        <v>0</v>
      </c>
      <c r="P56" s="117">
        <f t="shared" si="9"/>
        <v>0</v>
      </c>
      <c r="Q56" s="117">
        <f t="shared" si="9"/>
        <v>0</v>
      </c>
      <c r="R56" s="117">
        <f t="shared" si="9"/>
        <v>0</v>
      </c>
      <c r="S56" s="117">
        <f t="shared" si="9"/>
        <v>0</v>
      </c>
      <c r="T56" s="140" t="str">
        <f>IF(E56&lt;&gt;T57,"Błąd w wyliczeniu","")</f>
        <v/>
      </c>
      <c r="U56" s="121"/>
    </row>
    <row r="57" spans="1:21" x14ac:dyDescent="0.2">
      <c r="A57" s="101" t="s">
        <v>110</v>
      </c>
      <c r="B57" s="102"/>
      <c r="C57" s="102"/>
      <c r="D57" s="104"/>
      <c r="E57" s="119">
        <f t="shared" si="2"/>
        <v>0</v>
      </c>
      <c r="F57" s="106"/>
      <c r="G57" s="106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8"/>
      <c r="T57" s="139">
        <f>SUM(H56:S56)</f>
        <v>0</v>
      </c>
    </row>
    <row r="58" spans="1:21" x14ac:dyDescent="0.2">
      <c r="A58" s="101" t="s">
        <v>111</v>
      </c>
      <c r="B58" s="102"/>
      <c r="C58" s="102"/>
      <c r="D58" s="104"/>
      <c r="E58" s="122">
        <f t="shared" si="2"/>
        <v>0</v>
      </c>
      <c r="F58" s="106"/>
      <c r="G58" s="106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8"/>
      <c r="T58" s="140"/>
    </row>
    <row r="59" spans="1:21" ht="31.15" customHeight="1" x14ac:dyDescent="0.2">
      <c r="A59" s="177" t="s">
        <v>130</v>
      </c>
      <c r="B59" s="178"/>
      <c r="C59" s="178"/>
      <c r="D59" s="179"/>
      <c r="E59" s="123">
        <f>SUM(E56+E45+E34+E23+E12)</f>
        <v>0</v>
      </c>
      <c r="F59" s="123">
        <f t="shared" ref="F59:G59" si="10">SUM(F56+F45+F34+F23+F12)</f>
        <v>0</v>
      </c>
      <c r="G59" s="123">
        <f t="shared" si="10"/>
        <v>0</v>
      </c>
      <c r="H59" s="124">
        <f>SUM(H56+H45+H34+H23+H12)</f>
        <v>0</v>
      </c>
      <c r="I59" s="124">
        <f t="shared" ref="I59:S59" si="11">SUM(I56+I45+I34+I23+I12)</f>
        <v>0</v>
      </c>
      <c r="J59" s="124">
        <f t="shared" si="11"/>
        <v>0</v>
      </c>
      <c r="K59" s="124">
        <f t="shared" si="11"/>
        <v>0</v>
      </c>
      <c r="L59" s="124">
        <f t="shared" si="11"/>
        <v>0</v>
      </c>
      <c r="M59" s="124">
        <f t="shared" si="11"/>
        <v>0</v>
      </c>
      <c r="N59" s="124">
        <f t="shared" si="11"/>
        <v>0</v>
      </c>
      <c r="O59" s="124">
        <f t="shared" si="11"/>
        <v>0</v>
      </c>
      <c r="P59" s="124">
        <f t="shared" si="11"/>
        <v>0</v>
      </c>
      <c r="Q59" s="124">
        <f t="shared" si="11"/>
        <v>0</v>
      </c>
      <c r="R59" s="124">
        <f>SUM(R56+R45+R34+R23+R12)</f>
        <v>0</v>
      </c>
      <c r="S59" s="124">
        <f t="shared" si="11"/>
        <v>0</v>
      </c>
      <c r="T59" s="140"/>
    </row>
    <row r="60" spans="1:21" ht="14.25" x14ac:dyDescent="0.2">
      <c r="A60" s="125"/>
      <c r="B60" s="126"/>
      <c r="C60" s="126"/>
      <c r="D60" s="126"/>
      <c r="E60" s="125"/>
      <c r="F60" s="126"/>
      <c r="G60" s="126"/>
      <c r="H60" s="125"/>
      <c r="I60" s="125"/>
      <c r="J60" s="125"/>
      <c r="K60" s="126"/>
      <c r="L60" s="126"/>
      <c r="M60" s="126"/>
      <c r="N60" s="126"/>
      <c r="O60" s="126"/>
      <c r="P60" s="126"/>
      <c r="Q60" s="126"/>
      <c r="R60" s="126"/>
      <c r="S60" s="125"/>
    </row>
    <row r="61" spans="1:21" ht="78.599999999999994" customHeight="1" x14ac:dyDescent="0.2">
      <c r="A61" s="168" t="s">
        <v>68</v>
      </c>
      <c r="B61" s="169"/>
      <c r="C61" s="169"/>
      <c r="D61" s="169"/>
      <c r="E61" s="170"/>
      <c r="F61" s="127"/>
      <c r="G61" s="127"/>
      <c r="H61" s="172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4"/>
    </row>
    <row r="62" spans="1:21" x14ac:dyDescent="0.2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</row>
    <row r="63" spans="1:21" x14ac:dyDescent="0.2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</row>
    <row r="64" spans="1:21" x14ac:dyDescent="0.2">
      <c r="A64" s="171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</row>
    <row r="65" spans="1:19" ht="28.9" customHeight="1" x14ac:dyDescent="0.2">
      <c r="A65" s="180"/>
      <c r="B65" s="180"/>
      <c r="C65" s="180"/>
      <c r="D65" s="180"/>
      <c r="E65" s="180"/>
      <c r="F65" s="180"/>
      <c r="G65" s="180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</row>
    <row r="66" spans="1:19" ht="14.25" x14ac:dyDescent="0.2">
      <c r="A66" s="128"/>
      <c r="B66" s="128"/>
      <c r="C66" s="128"/>
      <c r="D66" s="128"/>
      <c r="E66" s="129"/>
      <c r="F66" s="129"/>
      <c r="G66" s="129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</row>
    <row r="67" spans="1:19" x14ac:dyDescent="0.2">
      <c r="A67" s="167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</row>
    <row r="69" spans="1:19" ht="14.25" x14ac:dyDescent="0.2">
      <c r="E69" s="4"/>
      <c r="F69" s="4"/>
      <c r="G69" s="4"/>
    </row>
    <row r="84" ht="15" customHeight="1" x14ac:dyDescent="0.2"/>
    <row r="85" ht="23.25" customHeight="1" x14ac:dyDescent="0.2"/>
    <row r="107" ht="16.5" customHeight="1" x14ac:dyDescent="0.2"/>
    <row r="108" ht="37.5" customHeight="1" x14ac:dyDescent="0.2"/>
    <row r="124" ht="27.75" customHeight="1" x14ac:dyDescent="0.2"/>
    <row r="147" ht="27.75" customHeight="1" x14ac:dyDescent="0.2"/>
  </sheetData>
  <customSheetViews>
    <customSheetView guid="{B0363748-F741-4B38-9B28-191A980FB60D}" scale="80" fitToPage="1" topLeftCell="A37">
      <selection activeCell="A6" sqref="A6:G6"/>
      <pageMargins left="0.25" right="0.25" top="0.75" bottom="0.75" header="0.3" footer="0.3"/>
      <pageSetup paperSize="9" scale="63" fitToHeight="0" orientation="landscape" r:id="rId1"/>
    </customSheetView>
    <customSheetView guid="{187CD15A-A6CF-4B8B-968C-24E0302A9A44}" scale="80" fitToPage="1">
      <selection activeCell="V6" sqref="V6"/>
      <pageMargins left="0.25" right="0.25" top="0.75" bottom="0.75" header="0.3" footer="0.3"/>
      <pageSetup paperSize="9" scale="63" fitToHeight="0" orientation="landscape" r:id="rId2"/>
    </customSheetView>
    <customSheetView guid="{16E1332D-4C61-499A-9DF6-60E25BC406CE}" scale="80" fitToPage="1" topLeftCell="A31">
      <selection activeCell="K2" sqref="K2:S2"/>
      <pageMargins left="0.25" right="0.25" top="0.75" bottom="0.75" header="0.3" footer="0.3"/>
      <pageSetup paperSize="9" scale="63" fitToHeight="0" orientation="landscape" horizontalDpi="0" verticalDpi="0" r:id="rId3"/>
    </customSheetView>
    <customSheetView guid="{6BA4AD91-E151-495D-B172-67DB0FEB942F}" scale="80" fitToPage="1">
      <selection activeCell="V6" sqref="V6"/>
      <pageMargins left="0.25" right="0.25" top="0.75" bottom="0.75" header="0.3" footer="0.3"/>
      <pageSetup paperSize="9" scale="63" fitToHeight="0" orientation="landscape" r:id="rId4"/>
    </customSheetView>
  </customSheetViews>
  <mergeCells count="29">
    <mergeCell ref="F10:F11"/>
    <mergeCell ref="A6:G6"/>
    <mergeCell ref="A7:G7"/>
    <mergeCell ref="A67:S67"/>
    <mergeCell ref="A61:E61"/>
    <mergeCell ref="A64:S64"/>
    <mergeCell ref="H61:S61"/>
    <mergeCell ref="A10:A11"/>
    <mergeCell ref="A59:D59"/>
    <mergeCell ref="B10:B11"/>
    <mergeCell ref="C10:C11"/>
    <mergeCell ref="D10:D11"/>
    <mergeCell ref="A65:S65"/>
    <mergeCell ref="K1:S1"/>
    <mergeCell ref="K2:S2"/>
    <mergeCell ref="N5:P5"/>
    <mergeCell ref="K5:M5"/>
    <mergeCell ref="E10:E11"/>
    <mergeCell ref="A4:S4"/>
    <mergeCell ref="A9:S9"/>
    <mergeCell ref="H10:S10"/>
    <mergeCell ref="Q6:S6"/>
    <mergeCell ref="Q7:S7"/>
    <mergeCell ref="N6:P6"/>
    <mergeCell ref="N7:P7"/>
    <mergeCell ref="K6:M6"/>
    <mergeCell ref="K7:M7"/>
    <mergeCell ref="N8:P8"/>
    <mergeCell ref="G10:G11"/>
  </mergeCells>
  <pageMargins left="0.25" right="0.25" top="0.75" bottom="0.75" header="0.3" footer="0.3"/>
  <pageSetup paperSize="9" scale="63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31"/>
  <sheetViews>
    <sheetView tabSelected="1" zoomScale="81" zoomScaleNormal="81" workbookViewId="0">
      <selection activeCell="A5" sqref="A5:Q5"/>
    </sheetView>
  </sheetViews>
  <sheetFormatPr defaultColWidth="8.85546875" defaultRowHeight="14.25" x14ac:dyDescent="0.2"/>
  <cols>
    <col min="1" max="1" width="5.85546875" style="4" customWidth="1"/>
    <col min="2" max="2" width="57.28515625" style="4" customWidth="1"/>
    <col min="3" max="3" width="13.7109375" style="4" customWidth="1"/>
    <col min="4" max="4" width="14.28515625" style="4" customWidth="1"/>
    <col min="5" max="5" width="10.5703125" style="4" customWidth="1"/>
    <col min="6" max="6" width="10.7109375" style="4" customWidth="1"/>
    <col min="7" max="7" width="11.28515625" style="4" customWidth="1"/>
    <col min="8" max="12" width="10.42578125" style="4" bestFit="1" customWidth="1"/>
    <col min="13" max="19" width="11.7109375" style="4" bestFit="1" customWidth="1"/>
    <col min="20" max="20" width="11.28515625" style="4" customWidth="1"/>
    <col min="21" max="21" width="6.7109375" style="4" customWidth="1"/>
    <col min="22" max="22" width="7.140625" style="4" customWidth="1"/>
    <col min="23" max="16384" width="8.85546875" style="4"/>
  </cols>
  <sheetData>
    <row r="1" spans="1:22" ht="14.45" customHeight="1" x14ac:dyDescent="0.2">
      <c r="A1" s="132" t="s">
        <v>174</v>
      </c>
      <c r="L1" s="181" t="s">
        <v>175</v>
      </c>
      <c r="M1" s="181"/>
      <c r="N1" s="181"/>
      <c r="O1" s="181"/>
      <c r="P1" s="181"/>
      <c r="Q1" s="181"/>
      <c r="R1" s="181"/>
    </row>
    <row r="2" spans="1:22" ht="14.45" customHeight="1" x14ac:dyDescent="0.2">
      <c r="L2" s="181" t="s">
        <v>163</v>
      </c>
      <c r="M2" s="181"/>
      <c r="N2" s="181"/>
      <c r="O2" s="181"/>
      <c r="P2" s="181"/>
      <c r="Q2" s="181"/>
      <c r="R2" s="181"/>
    </row>
    <row r="3" spans="1:22" ht="15" customHeight="1" x14ac:dyDescent="0.2">
      <c r="B3" s="228" t="s">
        <v>64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6"/>
      <c r="T3" s="6"/>
      <c r="U3" s="6"/>
      <c r="V3" s="6"/>
    </row>
    <row r="4" spans="1:22" x14ac:dyDescent="0.2">
      <c r="B4" s="7"/>
    </row>
    <row r="5" spans="1:22" ht="30" customHeight="1" x14ac:dyDescent="0.2">
      <c r="A5" s="229" t="s">
        <v>178</v>
      </c>
      <c r="B5" s="230"/>
      <c r="C5" s="230"/>
      <c r="D5" s="230"/>
      <c r="E5" s="230"/>
      <c r="F5" s="230"/>
      <c r="G5" s="230"/>
      <c r="H5" s="230"/>
      <c r="I5" s="230"/>
      <c r="J5" s="231"/>
      <c r="K5" s="231"/>
      <c r="L5" s="231"/>
      <c r="M5" s="231"/>
      <c r="N5" s="230"/>
      <c r="O5" s="230"/>
      <c r="P5" s="230"/>
      <c r="Q5" s="232"/>
      <c r="R5" s="8">
        <f>SUM(R6:R8)</f>
        <v>0</v>
      </c>
      <c r="S5" s="226" t="str">
        <f>IF(R5&gt;10,"Maksymalna liczba osób przewidzianych do zatrudnienia nie może przekroczyć 10","")</f>
        <v/>
      </c>
      <c r="T5" s="227"/>
      <c r="U5" s="227"/>
      <c r="V5" s="227"/>
    </row>
    <row r="6" spans="1:22" x14ac:dyDescent="0.2">
      <c r="A6" s="183"/>
      <c r="B6" s="183"/>
      <c r="C6" s="184" t="s">
        <v>171</v>
      </c>
      <c r="D6" s="184"/>
      <c r="E6" s="184"/>
      <c r="F6" s="184"/>
      <c r="G6" s="184"/>
      <c r="H6" s="184"/>
      <c r="I6" s="184"/>
      <c r="J6" s="185"/>
      <c r="K6" s="185"/>
      <c r="L6" s="185"/>
      <c r="M6" s="185"/>
      <c r="N6" s="184"/>
      <c r="O6" s="184"/>
      <c r="P6" s="184"/>
      <c r="Q6" s="184"/>
      <c r="R6" s="10"/>
      <c r="S6" s="9"/>
      <c r="T6" s="9"/>
      <c r="U6" s="9"/>
      <c r="V6" s="9"/>
    </row>
    <row r="7" spans="1:22" x14ac:dyDescent="0.2">
      <c r="A7" s="183"/>
      <c r="B7" s="183"/>
      <c r="C7" s="184" t="s">
        <v>172</v>
      </c>
      <c r="D7" s="184"/>
      <c r="E7" s="184"/>
      <c r="F7" s="184"/>
      <c r="G7" s="184"/>
      <c r="H7" s="184"/>
      <c r="I7" s="184"/>
      <c r="J7" s="185"/>
      <c r="K7" s="185"/>
      <c r="L7" s="185"/>
      <c r="M7" s="185"/>
      <c r="N7" s="184"/>
      <c r="O7" s="184"/>
      <c r="P7" s="184"/>
      <c r="Q7" s="184"/>
      <c r="R7" s="10"/>
      <c r="S7" s="9"/>
      <c r="T7" s="9"/>
      <c r="U7" s="9"/>
      <c r="V7" s="9"/>
    </row>
    <row r="8" spans="1:22" x14ac:dyDescent="0.2">
      <c r="A8" s="183"/>
      <c r="B8" s="183"/>
      <c r="C8" s="184" t="s">
        <v>173</v>
      </c>
      <c r="D8" s="184"/>
      <c r="E8" s="184"/>
      <c r="F8" s="184"/>
      <c r="G8" s="184"/>
      <c r="H8" s="184"/>
      <c r="I8" s="184"/>
      <c r="J8" s="185"/>
      <c r="K8" s="185"/>
      <c r="L8" s="185"/>
      <c r="M8" s="185"/>
      <c r="N8" s="184"/>
      <c r="O8" s="184"/>
      <c r="P8" s="184"/>
      <c r="Q8" s="184"/>
      <c r="R8" s="10"/>
      <c r="S8" s="9"/>
      <c r="T8" s="9"/>
      <c r="U8" s="9"/>
      <c r="V8" s="9"/>
    </row>
    <row r="9" spans="1:22" x14ac:dyDescent="0.2">
      <c r="Q9" s="11"/>
    </row>
    <row r="10" spans="1:22" ht="14.45" customHeight="1" x14ac:dyDescent="0.2">
      <c r="A10" s="184" t="s">
        <v>23</v>
      </c>
      <c r="B10" s="184"/>
      <c r="C10" s="184"/>
      <c r="D10" s="184"/>
      <c r="E10" s="184"/>
      <c r="F10" s="184"/>
      <c r="G10" s="184"/>
      <c r="H10" s="184"/>
      <c r="I10" s="184"/>
      <c r="J10" s="185"/>
      <c r="K10" s="185"/>
      <c r="L10" s="185"/>
      <c r="M10" s="185"/>
      <c r="N10" s="184"/>
      <c r="O10" s="184"/>
      <c r="P10" s="184"/>
      <c r="Q10" s="238">
        <f>SUM(C14:N18)</f>
        <v>0</v>
      </c>
      <c r="R10" s="238"/>
      <c r="S10" s="239" t="str">
        <f>IF(Q10&gt;35212*R5,"Przekroczona maksymalna wartość dotacji inwestycyjnej","")</f>
        <v/>
      </c>
      <c r="T10" s="239"/>
      <c r="U10" s="239"/>
      <c r="V10" s="239"/>
    </row>
    <row r="11" spans="1:22" x14ac:dyDescent="0.2">
      <c r="B11" s="7"/>
    </row>
    <row r="12" spans="1:22" x14ac:dyDescent="0.2">
      <c r="A12" s="12" t="s">
        <v>53</v>
      </c>
      <c r="B12" s="12" t="s">
        <v>137</v>
      </c>
      <c r="C12" s="217" t="s">
        <v>0</v>
      </c>
      <c r="D12" s="217"/>
      <c r="E12" s="217"/>
      <c r="F12" s="217"/>
      <c r="G12" s="217"/>
      <c r="H12" s="217"/>
      <c r="I12" s="217"/>
      <c r="J12" s="213"/>
      <c r="K12" s="213"/>
      <c r="L12" s="213"/>
      <c r="M12" s="213"/>
      <c r="N12" s="217"/>
      <c r="O12" s="217" t="s">
        <v>1</v>
      </c>
      <c r="P12" s="217"/>
      <c r="Q12" s="217"/>
      <c r="R12" s="217"/>
      <c r="S12" s="218" t="str">
        <f>IF(SUM(C14:N18)&gt;R5*35212,"Przekroczono limit wydatków założonych w dotacji inwestycyjnej","")</f>
        <v/>
      </c>
      <c r="T12" s="219"/>
      <c r="U12" s="219"/>
      <c r="V12" s="219"/>
    </row>
    <row r="13" spans="1:22" x14ac:dyDescent="0.2">
      <c r="A13" s="15"/>
      <c r="B13" s="15" t="s">
        <v>2</v>
      </c>
      <c r="C13" s="13" t="s">
        <v>3</v>
      </c>
      <c r="D13" s="13" t="s">
        <v>4</v>
      </c>
      <c r="E13" s="13" t="s">
        <v>5</v>
      </c>
      <c r="F13" s="13" t="s">
        <v>6</v>
      </c>
      <c r="G13" s="13" t="s">
        <v>7</v>
      </c>
      <c r="H13" s="13" t="s">
        <v>8</v>
      </c>
      <c r="I13" s="13" t="s">
        <v>121</v>
      </c>
      <c r="J13" s="14" t="s">
        <v>122</v>
      </c>
      <c r="K13" s="14" t="s">
        <v>123</v>
      </c>
      <c r="L13" s="14" t="s">
        <v>124</v>
      </c>
      <c r="M13" s="14" t="s">
        <v>125</v>
      </c>
      <c r="N13" s="13" t="s">
        <v>126</v>
      </c>
      <c r="O13" s="13" t="s">
        <v>11</v>
      </c>
      <c r="P13" s="13" t="s">
        <v>12</v>
      </c>
      <c r="Q13" s="13" t="s">
        <v>9</v>
      </c>
      <c r="R13" s="13" t="s">
        <v>10</v>
      </c>
    </row>
    <row r="14" spans="1:22" ht="54" customHeight="1" x14ac:dyDescent="0.2">
      <c r="A14" s="16">
        <v>1</v>
      </c>
      <c r="B14" s="83" t="s">
        <v>167</v>
      </c>
      <c r="C14" s="17">
        <f>SUM('Harmonogram rzeczowo-finansowy'!H12)</f>
        <v>0</v>
      </c>
      <c r="D14" s="17">
        <f>SUM('Harmonogram rzeczowo-finansowy'!I12)</f>
        <v>0</v>
      </c>
      <c r="E14" s="17">
        <f>SUM('Harmonogram rzeczowo-finansowy'!J12)</f>
        <v>0</v>
      </c>
      <c r="F14" s="17">
        <f>SUM('Harmonogram rzeczowo-finansowy'!K12)</f>
        <v>0</v>
      </c>
      <c r="G14" s="17">
        <f>SUM('Harmonogram rzeczowo-finansowy'!L12)</f>
        <v>0</v>
      </c>
      <c r="H14" s="17">
        <f>SUM('Harmonogram rzeczowo-finansowy'!M12)</f>
        <v>0</v>
      </c>
      <c r="I14" s="17">
        <f>SUM('Harmonogram rzeczowo-finansowy'!N12)</f>
        <v>0</v>
      </c>
      <c r="J14" s="17">
        <f>SUM('Harmonogram rzeczowo-finansowy'!O12)</f>
        <v>0</v>
      </c>
      <c r="K14" s="17">
        <f>SUM('Harmonogram rzeczowo-finansowy'!P12)</f>
        <v>0</v>
      </c>
      <c r="L14" s="17">
        <f>SUM('Harmonogram rzeczowo-finansowy'!Q12)</f>
        <v>0</v>
      </c>
      <c r="M14" s="17">
        <f>SUM('Harmonogram rzeczowo-finansowy'!R12)</f>
        <v>0</v>
      </c>
      <c r="N14" s="17">
        <f>SUM('Harmonogram rzeczowo-finansowy'!S12)</f>
        <v>0</v>
      </c>
      <c r="O14" s="18">
        <v>0</v>
      </c>
      <c r="P14" s="18">
        <v>0</v>
      </c>
      <c r="Q14" s="18">
        <v>0</v>
      </c>
      <c r="R14" s="18">
        <v>0</v>
      </c>
    </row>
    <row r="15" spans="1:22" ht="43.9" customHeight="1" x14ac:dyDescent="0.2">
      <c r="A15" s="16">
        <v>2</v>
      </c>
      <c r="B15" s="83" t="s">
        <v>151</v>
      </c>
      <c r="C15" s="17">
        <f>SUM('Harmonogram rzeczowo-finansowy'!H23)</f>
        <v>0</v>
      </c>
      <c r="D15" s="17">
        <f>SUM('Harmonogram rzeczowo-finansowy'!I23)</f>
        <v>0</v>
      </c>
      <c r="E15" s="17">
        <f>SUM('Harmonogram rzeczowo-finansowy'!J23)</f>
        <v>0</v>
      </c>
      <c r="F15" s="17">
        <f>SUM('Harmonogram rzeczowo-finansowy'!K23)</f>
        <v>0</v>
      </c>
      <c r="G15" s="17">
        <f>SUM('Harmonogram rzeczowo-finansowy'!L23)</f>
        <v>0</v>
      </c>
      <c r="H15" s="17">
        <f>SUM('Harmonogram rzeczowo-finansowy'!M23)</f>
        <v>0</v>
      </c>
      <c r="I15" s="17">
        <f>SUM('Harmonogram rzeczowo-finansowy'!N23)</f>
        <v>0</v>
      </c>
      <c r="J15" s="17">
        <f>SUM('Harmonogram rzeczowo-finansowy'!O23)</f>
        <v>0</v>
      </c>
      <c r="K15" s="17">
        <f>SUM('Harmonogram rzeczowo-finansowy'!P23)</f>
        <v>0</v>
      </c>
      <c r="L15" s="17">
        <f>SUM('Harmonogram rzeczowo-finansowy'!Q23)</f>
        <v>0</v>
      </c>
      <c r="M15" s="17">
        <f>SUM('Harmonogram rzeczowo-finansowy'!R23)</f>
        <v>0</v>
      </c>
      <c r="N15" s="17">
        <f>SUM('Harmonogram rzeczowo-finansowy'!S23)</f>
        <v>0</v>
      </c>
      <c r="O15" s="18">
        <v>0</v>
      </c>
      <c r="P15" s="18">
        <v>0</v>
      </c>
      <c r="Q15" s="18">
        <v>0</v>
      </c>
      <c r="R15" s="18">
        <v>0</v>
      </c>
    </row>
    <row r="16" spans="1:22" ht="43.15" customHeight="1" x14ac:dyDescent="0.2">
      <c r="A16" s="16">
        <v>3</v>
      </c>
      <c r="B16" s="83" t="s">
        <v>150</v>
      </c>
      <c r="C16" s="17">
        <f>SUM('Harmonogram rzeczowo-finansowy'!H34)</f>
        <v>0</v>
      </c>
      <c r="D16" s="17">
        <f>SUM('Harmonogram rzeczowo-finansowy'!I34)</f>
        <v>0</v>
      </c>
      <c r="E16" s="17">
        <f>SUM('Harmonogram rzeczowo-finansowy'!J34)</f>
        <v>0</v>
      </c>
      <c r="F16" s="17">
        <f>SUM('Harmonogram rzeczowo-finansowy'!K34)</f>
        <v>0</v>
      </c>
      <c r="G16" s="17">
        <f>SUM('Harmonogram rzeczowo-finansowy'!L34)</f>
        <v>0</v>
      </c>
      <c r="H16" s="17">
        <f>SUM('Harmonogram rzeczowo-finansowy'!M34)</f>
        <v>0</v>
      </c>
      <c r="I16" s="17">
        <f>SUM('Harmonogram rzeczowo-finansowy'!N34)</f>
        <v>0</v>
      </c>
      <c r="J16" s="17">
        <f>SUM('Harmonogram rzeczowo-finansowy'!O34)</f>
        <v>0</v>
      </c>
      <c r="K16" s="17">
        <f>SUM('Harmonogram rzeczowo-finansowy'!P34)</f>
        <v>0</v>
      </c>
      <c r="L16" s="17">
        <f>SUM('Harmonogram rzeczowo-finansowy'!Q34)</f>
        <v>0</v>
      </c>
      <c r="M16" s="17">
        <f>SUM('Harmonogram rzeczowo-finansowy'!R34)</f>
        <v>0</v>
      </c>
      <c r="N16" s="17">
        <f>SUM('Harmonogram rzeczowo-finansowy'!S34)</f>
        <v>0</v>
      </c>
      <c r="O16" s="18">
        <v>0</v>
      </c>
      <c r="P16" s="18">
        <v>0</v>
      </c>
      <c r="Q16" s="18">
        <v>0</v>
      </c>
      <c r="R16" s="18">
        <v>0</v>
      </c>
    </row>
    <row r="17" spans="1:18" ht="39" customHeight="1" x14ac:dyDescent="0.2">
      <c r="A17" s="16">
        <v>4</v>
      </c>
      <c r="B17" s="83" t="s">
        <v>138</v>
      </c>
      <c r="C17" s="17">
        <f>SUM('Harmonogram rzeczowo-finansowy'!H45)</f>
        <v>0</v>
      </c>
      <c r="D17" s="17">
        <f>SUM('Harmonogram rzeczowo-finansowy'!I45)</f>
        <v>0</v>
      </c>
      <c r="E17" s="17">
        <f>SUM('Harmonogram rzeczowo-finansowy'!J45)</f>
        <v>0</v>
      </c>
      <c r="F17" s="17">
        <f>SUM('Harmonogram rzeczowo-finansowy'!K45)</f>
        <v>0</v>
      </c>
      <c r="G17" s="17">
        <f>SUM('Harmonogram rzeczowo-finansowy'!L45)</f>
        <v>0</v>
      </c>
      <c r="H17" s="17">
        <f>SUM('Harmonogram rzeczowo-finansowy'!M45)</f>
        <v>0</v>
      </c>
      <c r="I17" s="17">
        <f>SUM('Harmonogram rzeczowo-finansowy'!N45)</f>
        <v>0</v>
      </c>
      <c r="J17" s="17">
        <f>SUM('Harmonogram rzeczowo-finansowy'!O45)</f>
        <v>0</v>
      </c>
      <c r="K17" s="17">
        <f>SUM('Harmonogram rzeczowo-finansowy'!P45)</f>
        <v>0</v>
      </c>
      <c r="L17" s="17">
        <f>SUM('Harmonogram rzeczowo-finansowy'!Q45)</f>
        <v>0</v>
      </c>
      <c r="M17" s="17">
        <f>SUM('Harmonogram rzeczowo-finansowy'!R45)</f>
        <v>0</v>
      </c>
      <c r="N17" s="17">
        <f>SUM('Harmonogram rzeczowo-finansowy'!S45)</f>
        <v>0</v>
      </c>
      <c r="O17" s="18">
        <v>0</v>
      </c>
      <c r="P17" s="18">
        <v>0</v>
      </c>
      <c r="Q17" s="18">
        <v>0</v>
      </c>
      <c r="R17" s="18">
        <v>0</v>
      </c>
    </row>
    <row r="18" spans="1:18" ht="45.6" customHeight="1" x14ac:dyDescent="0.2">
      <c r="A18" s="16">
        <v>5</v>
      </c>
      <c r="B18" s="83" t="s">
        <v>152</v>
      </c>
      <c r="C18" s="17">
        <f>SUM('Harmonogram rzeczowo-finansowy'!H56)</f>
        <v>0</v>
      </c>
      <c r="D18" s="17">
        <f>SUM('Harmonogram rzeczowo-finansowy'!I56)</f>
        <v>0</v>
      </c>
      <c r="E18" s="17">
        <f>SUM('Harmonogram rzeczowo-finansowy'!J56)</f>
        <v>0</v>
      </c>
      <c r="F18" s="17">
        <f>SUM('Harmonogram rzeczowo-finansowy'!K56)</f>
        <v>0</v>
      </c>
      <c r="G18" s="17">
        <f>SUM('Harmonogram rzeczowo-finansowy'!L56)</f>
        <v>0</v>
      </c>
      <c r="H18" s="17">
        <f>SUM('Harmonogram rzeczowo-finansowy'!M56)</f>
        <v>0</v>
      </c>
      <c r="I18" s="17">
        <f>SUM('Harmonogram rzeczowo-finansowy'!N56)</f>
        <v>0</v>
      </c>
      <c r="J18" s="17">
        <f>SUM('Harmonogram rzeczowo-finansowy'!O56)</f>
        <v>0</v>
      </c>
      <c r="K18" s="17">
        <f>SUM('Harmonogram rzeczowo-finansowy'!P56)</f>
        <v>0</v>
      </c>
      <c r="L18" s="17">
        <f>SUM('Harmonogram rzeczowo-finansowy'!Q56)</f>
        <v>0</v>
      </c>
      <c r="M18" s="17">
        <f>SUM('Harmonogram rzeczowo-finansowy'!R56)</f>
        <v>0</v>
      </c>
      <c r="N18" s="17">
        <f>SUM('Harmonogram rzeczowo-finansowy'!S56)</f>
        <v>0</v>
      </c>
      <c r="O18" s="18">
        <v>0</v>
      </c>
      <c r="P18" s="18">
        <v>0</v>
      </c>
      <c r="Q18" s="18">
        <v>0</v>
      </c>
      <c r="R18" s="18">
        <v>0</v>
      </c>
    </row>
    <row r="19" spans="1:18" ht="25.5" x14ac:dyDescent="0.2">
      <c r="A19" s="19">
        <v>6</v>
      </c>
      <c r="B19" s="82" t="s">
        <v>153</v>
      </c>
      <c r="C19" s="20"/>
      <c r="D19" s="20"/>
      <c r="E19" s="20"/>
      <c r="F19" s="20"/>
      <c r="G19" s="20"/>
      <c r="H19" s="20"/>
      <c r="I19" s="20"/>
      <c r="J19" s="21"/>
      <c r="K19" s="21"/>
      <c r="L19" s="21"/>
      <c r="M19" s="21"/>
      <c r="N19" s="20"/>
      <c r="O19" s="20"/>
      <c r="P19" s="20"/>
      <c r="Q19" s="20"/>
      <c r="R19" s="20"/>
    </row>
    <row r="20" spans="1:18" x14ac:dyDescent="0.2">
      <c r="A20" s="16">
        <v>7</v>
      </c>
      <c r="B20" s="84" t="s">
        <v>27</v>
      </c>
      <c r="C20" s="20"/>
      <c r="D20" s="20"/>
      <c r="E20" s="20"/>
      <c r="F20" s="20"/>
      <c r="G20" s="20"/>
      <c r="H20" s="20"/>
      <c r="I20" s="20"/>
      <c r="J20" s="21"/>
      <c r="K20" s="21"/>
      <c r="L20" s="21"/>
      <c r="M20" s="21"/>
      <c r="N20" s="20"/>
      <c r="O20" s="20"/>
      <c r="P20" s="20"/>
      <c r="Q20" s="20"/>
      <c r="R20" s="20"/>
    </row>
    <row r="21" spans="1:18" x14ac:dyDescent="0.2">
      <c r="A21" s="22">
        <v>8</v>
      </c>
      <c r="B21" s="84" t="s">
        <v>28</v>
      </c>
      <c r="C21" s="20"/>
      <c r="D21" s="20"/>
      <c r="E21" s="20"/>
      <c r="F21" s="20"/>
      <c r="G21" s="20"/>
      <c r="H21" s="20"/>
      <c r="I21" s="23"/>
      <c r="J21" s="24"/>
      <c r="K21" s="24"/>
      <c r="L21" s="24"/>
      <c r="M21" s="24"/>
      <c r="N21" s="23"/>
      <c r="O21" s="20"/>
      <c r="P21" s="20"/>
      <c r="Q21" s="20"/>
      <c r="R21" s="20"/>
    </row>
    <row r="22" spans="1:18" x14ac:dyDescent="0.2">
      <c r="A22" s="22">
        <v>9</v>
      </c>
      <c r="B22" s="84" t="s">
        <v>29</v>
      </c>
      <c r="C22" s="20"/>
      <c r="D22" s="20"/>
      <c r="E22" s="20"/>
      <c r="F22" s="20"/>
      <c r="G22" s="20"/>
      <c r="H22" s="20"/>
      <c r="I22" s="23"/>
      <c r="J22" s="24"/>
      <c r="K22" s="24"/>
      <c r="L22" s="24"/>
      <c r="M22" s="24"/>
      <c r="N22" s="23"/>
      <c r="O22" s="20"/>
      <c r="P22" s="20"/>
      <c r="Q22" s="20"/>
      <c r="R22" s="20"/>
    </row>
    <row r="23" spans="1:18" x14ac:dyDescent="0.2">
      <c r="A23" s="22">
        <v>10</v>
      </c>
      <c r="B23" s="84" t="s">
        <v>154</v>
      </c>
      <c r="C23" s="20"/>
      <c r="D23" s="20"/>
      <c r="E23" s="20"/>
      <c r="F23" s="20"/>
      <c r="G23" s="20"/>
      <c r="H23" s="20"/>
      <c r="I23" s="23"/>
      <c r="J23" s="24"/>
      <c r="K23" s="24"/>
      <c r="L23" s="24"/>
      <c r="M23" s="24"/>
      <c r="N23" s="23"/>
      <c r="O23" s="20"/>
      <c r="P23" s="20"/>
      <c r="Q23" s="20"/>
      <c r="R23" s="20"/>
    </row>
    <row r="24" spans="1:18" ht="14.45" customHeight="1" x14ac:dyDescent="0.2">
      <c r="A24" s="22">
        <v>11</v>
      </c>
      <c r="B24" s="84" t="s">
        <v>155</v>
      </c>
      <c r="C24" s="20"/>
      <c r="D24" s="20"/>
      <c r="E24" s="20"/>
      <c r="F24" s="20"/>
      <c r="G24" s="20"/>
      <c r="H24" s="20"/>
      <c r="I24" s="23"/>
      <c r="J24" s="24"/>
      <c r="K24" s="24"/>
      <c r="L24" s="24"/>
      <c r="M24" s="24"/>
      <c r="N24" s="23"/>
      <c r="O24" s="20"/>
      <c r="P24" s="20"/>
      <c r="Q24" s="20"/>
      <c r="R24" s="20"/>
    </row>
    <row r="25" spans="1:18" ht="14.45" customHeight="1" x14ac:dyDescent="0.2">
      <c r="A25" s="22">
        <v>12</v>
      </c>
      <c r="B25" s="84" t="s">
        <v>156</v>
      </c>
      <c r="C25" s="20"/>
      <c r="D25" s="20"/>
      <c r="E25" s="20"/>
      <c r="F25" s="20"/>
      <c r="G25" s="20"/>
      <c r="H25" s="20"/>
      <c r="I25" s="23"/>
      <c r="J25" s="24"/>
      <c r="K25" s="24"/>
      <c r="L25" s="24"/>
      <c r="M25" s="24"/>
      <c r="N25" s="23"/>
      <c r="O25" s="20"/>
      <c r="P25" s="20"/>
      <c r="Q25" s="20"/>
      <c r="R25" s="20"/>
    </row>
    <row r="26" spans="1:18" ht="14.45" customHeight="1" x14ac:dyDescent="0.2">
      <c r="A26" s="22">
        <v>13</v>
      </c>
      <c r="B26" s="84" t="s">
        <v>30</v>
      </c>
      <c r="C26" s="20"/>
      <c r="D26" s="20"/>
      <c r="E26" s="20"/>
      <c r="F26" s="20"/>
      <c r="G26" s="20"/>
      <c r="H26" s="20"/>
      <c r="I26" s="23"/>
      <c r="J26" s="24"/>
      <c r="K26" s="24"/>
      <c r="L26" s="24"/>
      <c r="M26" s="24"/>
      <c r="N26" s="23"/>
      <c r="O26" s="20"/>
      <c r="P26" s="20"/>
      <c r="Q26" s="20"/>
      <c r="R26" s="20"/>
    </row>
    <row r="27" spans="1:18" ht="14.45" customHeight="1" x14ac:dyDescent="0.2">
      <c r="A27" s="22">
        <v>14</v>
      </c>
      <c r="B27" s="84" t="s">
        <v>31</v>
      </c>
      <c r="C27" s="20"/>
      <c r="D27" s="20"/>
      <c r="E27" s="20"/>
      <c r="F27" s="20"/>
      <c r="G27" s="20"/>
      <c r="H27" s="20"/>
      <c r="I27" s="23"/>
      <c r="J27" s="24"/>
      <c r="K27" s="24"/>
      <c r="L27" s="24"/>
      <c r="M27" s="24"/>
      <c r="N27" s="23"/>
      <c r="O27" s="20"/>
      <c r="P27" s="20"/>
      <c r="Q27" s="20"/>
      <c r="R27" s="20"/>
    </row>
    <row r="28" spans="1:18" ht="14.45" customHeight="1" x14ac:dyDescent="0.2">
      <c r="A28" s="25">
        <v>15</v>
      </c>
      <c r="B28" s="84" t="s">
        <v>32</v>
      </c>
      <c r="C28" s="20"/>
      <c r="D28" s="20"/>
      <c r="E28" s="20"/>
      <c r="F28" s="20"/>
      <c r="G28" s="20"/>
      <c r="H28" s="20"/>
      <c r="I28" s="23"/>
      <c r="J28" s="24"/>
      <c r="K28" s="24"/>
      <c r="L28" s="24"/>
      <c r="M28" s="24"/>
      <c r="N28" s="23"/>
      <c r="O28" s="20"/>
      <c r="P28" s="20"/>
      <c r="Q28" s="20"/>
      <c r="R28" s="20"/>
    </row>
    <row r="29" spans="1:18" ht="14.45" customHeight="1" x14ac:dyDescent="0.2">
      <c r="A29" s="22">
        <v>16</v>
      </c>
      <c r="B29" s="84" t="s">
        <v>33</v>
      </c>
      <c r="C29" s="20"/>
      <c r="D29" s="20"/>
      <c r="E29" s="20"/>
      <c r="F29" s="20"/>
      <c r="G29" s="20"/>
      <c r="H29" s="20"/>
      <c r="I29" s="23"/>
      <c r="J29" s="24"/>
      <c r="K29" s="24"/>
      <c r="L29" s="24"/>
      <c r="M29" s="24"/>
      <c r="N29" s="23"/>
      <c r="O29" s="20"/>
      <c r="P29" s="20"/>
      <c r="Q29" s="20"/>
      <c r="R29" s="20"/>
    </row>
    <row r="30" spans="1:18" ht="14.45" customHeight="1" x14ac:dyDescent="0.2">
      <c r="A30" s="22">
        <v>17</v>
      </c>
      <c r="B30" s="84" t="s">
        <v>34</v>
      </c>
      <c r="C30" s="20"/>
      <c r="D30" s="20"/>
      <c r="E30" s="20"/>
      <c r="F30" s="20"/>
      <c r="G30" s="20"/>
      <c r="H30" s="20"/>
      <c r="I30" s="23"/>
      <c r="J30" s="24"/>
      <c r="K30" s="24"/>
      <c r="L30" s="24"/>
      <c r="M30" s="24"/>
      <c r="N30" s="23"/>
      <c r="O30" s="20"/>
      <c r="P30" s="20"/>
      <c r="Q30" s="20"/>
      <c r="R30" s="20"/>
    </row>
    <row r="31" spans="1:18" ht="14.45" customHeight="1" x14ac:dyDescent="0.2">
      <c r="A31" s="22">
        <v>18</v>
      </c>
      <c r="B31" s="84" t="s">
        <v>35</v>
      </c>
      <c r="C31" s="20"/>
      <c r="D31" s="20"/>
      <c r="E31" s="20"/>
      <c r="F31" s="20"/>
      <c r="G31" s="20"/>
      <c r="H31" s="20"/>
      <c r="I31" s="23"/>
      <c r="J31" s="24"/>
      <c r="K31" s="24"/>
      <c r="L31" s="24"/>
      <c r="M31" s="24"/>
      <c r="N31" s="23"/>
      <c r="O31" s="20"/>
      <c r="P31" s="20"/>
      <c r="Q31" s="20"/>
      <c r="R31" s="20"/>
    </row>
    <row r="32" spans="1:18" ht="14.45" customHeight="1" x14ac:dyDescent="0.2">
      <c r="A32" s="22">
        <v>19</v>
      </c>
      <c r="B32" s="84" t="s">
        <v>36</v>
      </c>
      <c r="C32" s="20"/>
      <c r="D32" s="20"/>
      <c r="E32" s="20"/>
      <c r="F32" s="20"/>
      <c r="G32" s="20"/>
      <c r="H32" s="20"/>
      <c r="I32" s="23"/>
      <c r="J32" s="24"/>
      <c r="K32" s="24"/>
      <c r="L32" s="24"/>
      <c r="M32" s="24"/>
      <c r="N32" s="23"/>
      <c r="O32" s="20"/>
      <c r="P32" s="20"/>
      <c r="Q32" s="20"/>
      <c r="R32" s="20"/>
    </row>
    <row r="33" spans="1:18" ht="14.45" customHeight="1" x14ac:dyDescent="0.2">
      <c r="A33" s="22">
        <v>20</v>
      </c>
      <c r="B33" s="84" t="s">
        <v>37</v>
      </c>
      <c r="C33" s="20"/>
      <c r="D33" s="20"/>
      <c r="E33" s="20"/>
      <c r="F33" s="20"/>
      <c r="G33" s="20"/>
      <c r="H33" s="20"/>
      <c r="I33" s="23"/>
      <c r="J33" s="24"/>
      <c r="K33" s="24"/>
      <c r="L33" s="24"/>
      <c r="M33" s="24"/>
      <c r="N33" s="23"/>
      <c r="O33" s="20"/>
      <c r="P33" s="20"/>
      <c r="Q33" s="20"/>
      <c r="R33" s="20"/>
    </row>
    <row r="34" spans="1:18" ht="14.45" customHeight="1" x14ac:dyDescent="0.2">
      <c r="A34" s="22">
        <v>21</v>
      </c>
      <c r="B34" s="84" t="s">
        <v>38</v>
      </c>
      <c r="C34" s="20"/>
      <c r="D34" s="20"/>
      <c r="E34" s="20"/>
      <c r="F34" s="20"/>
      <c r="G34" s="20"/>
      <c r="H34" s="20"/>
      <c r="I34" s="23"/>
      <c r="J34" s="24"/>
      <c r="K34" s="24"/>
      <c r="L34" s="24"/>
      <c r="M34" s="24"/>
      <c r="N34" s="23"/>
      <c r="O34" s="20"/>
      <c r="P34" s="20"/>
      <c r="Q34" s="20"/>
      <c r="R34" s="20"/>
    </row>
    <row r="35" spans="1:18" ht="14.45" customHeight="1" x14ac:dyDescent="0.2">
      <c r="A35" s="22">
        <v>22</v>
      </c>
      <c r="B35" s="85" t="s">
        <v>39</v>
      </c>
      <c r="C35" s="20"/>
      <c r="D35" s="20"/>
      <c r="E35" s="20"/>
      <c r="F35" s="20"/>
      <c r="G35" s="20"/>
      <c r="H35" s="20"/>
      <c r="I35" s="23"/>
      <c r="J35" s="24"/>
      <c r="K35" s="24"/>
      <c r="L35" s="24"/>
      <c r="M35" s="24"/>
      <c r="N35" s="23"/>
      <c r="O35" s="20"/>
      <c r="P35" s="20"/>
      <c r="Q35" s="20"/>
      <c r="R35" s="20"/>
    </row>
    <row r="36" spans="1:18" ht="14.45" customHeight="1" x14ac:dyDescent="0.2">
      <c r="A36" s="22">
        <v>23</v>
      </c>
      <c r="B36" s="85" t="s">
        <v>40</v>
      </c>
      <c r="C36" s="20"/>
      <c r="D36" s="20"/>
      <c r="E36" s="20"/>
      <c r="F36" s="20"/>
      <c r="G36" s="20"/>
      <c r="H36" s="20"/>
      <c r="I36" s="23"/>
      <c r="J36" s="24"/>
      <c r="K36" s="24"/>
      <c r="L36" s="24"/>
      <c r="M36" s="24"/>
      <c r="N36" s="23"/>
      <c r="O36" s="20"/>
      <c r="P36" s="20"/>
      <c r="Q36" s="20"/>
      <c r="R36" s="20"/>
    </row>
    <row r="37" spans="1:18" ht="14.45" customHeight="1" x14ac:dyDescent="0.2">
      <c r="A37" s="22">
        <v>24</v>
      </c>
      <c r="B37" s="85" t="s">
        <v>41</v>
      </c>
      <c r="C37" s="20"/>
      <c r="D37" s="20"/>
      <c r="E37" s="20"/>
      <c r="F37" s="20"/>
      <c r="G37" s="20"/>
      <c r="H37" s="20"/>
      <c r="I37" s="23"/>
      <c r="J37" s="24"/>
      <c r="K37" s="24"/>
      <c r="L37" s="24"/>
      <c r="M37" s="24"/>
      <c r="N37" s="23"/>
      <c r="O37" s="20"/>
      <c r="P37" s="20"/>
      <c r="Q37" s="20"/>
      <c r="R37" s="20"/>
    </row>
    <row r="38" spans="1:18" ht="14.45" customHeight="1" x14ac:dyDescent="0.2">
      <c r="A38" s="22">
        <v>25</v>
      </c>
      <c r="B38" s="85" t="s">
        <v>42</v>
      </c>
      <c r="C38" s="20"/>
      <c r="D38" s="20"/>
      <c r="E38" s="20"/>
      <c r="F38" s="20"/>
      <c r="G38" s="20"/>
      <c r="H38" s="20"/>
      <c r="I38" s="23"/>
      <c r="J38" s="24"/>
      <c r="K38" s="24"/>
      <c r="L38" s="24"/>
      <c r="M38" s="24"/>
      <c r="N38" s="23"/>
      <c r="O38" s="20"/>
      <c r="P38" s="20"/>
      <c r="Q38" s="20"/>
      <c r="R38" s="20"/>
    </row>
    <row r="39" spans="1:18" ht="14.45" customHeight="1" x14ac:dyDescent="0.2">
      <c r="A39" s="22">
        <v>26</v>
      </c>
      <c r="B39" s="85" t="s">
        <v>157</v>
      </c>
      <c r="C39" s="20"/>
      <c r="D39" s="20"/>
      <c r="E39" s="20"/>
      <c r="F39" s="20"/>
      <c r="G39" s="20"/>
      <c r="H39" s="20"/>
      <c r="I39" s="23"/>
      <c r="J39" s="24"/>
      <c r="K39" s="24"/>
      <c r="L39" s="24"/>
      <c r="M39" s="24"/>
      <c r="N39" s="23"/>
      <c r="O39" s="20"/>
      <c r="P39" s="20"/>
      <c r="Q39" s="20"/>
      <c r="R39" s="20"/>
    </row>
    <row r="40" spans="1:18" ht="14.45" customHeight="1" x14ac:dyDescent="0.2">
      <c r="A40" s="22">
        <v>27</v>
      </c>
      <c r="B40" s="85" t="s">
        <v>43</v>
      </c>
      <c r="C40" s="20"/>
      <c r="D40" s="20"/>
      <c r="E40" s="20"/>
      <c r="F40" s="20"/>
      <c r="G40" s="20"/>
      <c r="H40" s="20"/>
      <c r="I40" s="23"/>
      <c r="J40" s="24"/>
      <c r="K40" s="24"/>
      <c r="L40" s="24"/>
      <c r="M40" s="24"/>
      <c r="N40" s="23"/>
      <c r="O40" s="20"/>
      <c r="P40" s="20"/>
      <c r="Q40" s="20"/>
      <c r="R40" s="20"/>
    </row>
    <row r="41" spans="1:18" ht="14.45" customHeight="1" x14ac:dyDescent="0.2">
      <c r="A41" s="22">
        <v>28</v>
      </c>
      <c r="B41" s="85" t="s">
        <v>44</v>
      </c>
      <c r="C41" s="20"/>
      <c r="D41" s="20"/>
      <c r="E41" s="20"/>
      <c r="F41" s="20"/>
      <c r="G41" s="20"/>
      <c r="H41" s="20"/>
      <c r="I41" s="23"/>
      <c r="J41" s="24"/>
      <c r="K41" s="24"/>
      <c r="L41" s="24"/>
      <c r="M41" s="24"/>
      <c r="N41" s="23"/>
      <c r="O41" s="20"/>
      <c r="P41" s="20"/>
      <c r="Q41" s="20"/>
      <c r="R41" s="20"/>
    </row>
    <row r="42" spans="1:18" ht="14.45" customHeight="1" x14ac:dyDescent="0.2">
      <c r="A42" s="22">
        <v>29</v>
      </c>
      <c r="B42" s="85" t="s">
        <v>45</v>
      </c>
      <c r="C42" s="20"/>
      <c r="D42" s="20"/>
      <c r="E42" s="20"/>
      <c r="F42" s="20"/>
      <c r="G42" s="20"/>
      <c r="H42" s="20"/>
      <c r="I42" s="23"/>
      <c r="J42" s="24"/>
      <c r="K42" s="24"/>
      <c r="L42" s="24"/>
      <c r="M42" s="24"/>
      <c r="N42" s="23"/>
      <c r="O42" s="20"/>
      <c r="P42" s="20"/>
      <c r="Q42" s="20"/>
      <c r="R42" s="20"/>
    </row>
    <row r="43" spans="1:18" ht="14.45" customHeight="1" x14ac:dyDescent="0.2">
      <c r="A43" s="22">
        <v>30</v>
      </c>
      <c r="B43" s="84" t="s">
        <v>71</v>
      </c>
      <c r="C43" s="20"/>
      <c r="D43" s="20"/>
      <c r="E43" s="20"/>
      <c r="F43" s="20"/>
      <c r="G43" s="20"/>
      <c r="H43" s="20"/>
      <c r="I43" s="23"/>
      <c r="J43" s="24"/>
      <c r="K43" s="24"/>
      <c r="L43" s="24"/>
      <c r="M43" s="24"/>
      <c r="N43" s="23"/>
      <c r="O43" s="23"/>
      <c r="P43" s="23"/>
      <c r="Q43" s="23"/>
      <c r="R43" s="23"/>
    </row>
    <row r="44" spans="1:18" ht="14.45" customHeight="1" x14ac:dyDescent="0.2">
      <c r="A44" s="22">
        <v>31</v>
      </c>
      <c r="B44" s="84" t="s">
        <v>72</v>
      </c>
      <c r="C44" s="20"/>
      <c r="D44" s="20"/>
      <c r="E44" s="20"/>
      <c r="F44" s="20"/>
      <c r="G44" s="20"/>
      <c r="H44" s="20"/>
      <c r="I44" s="23"/>
      <c r="J44" s="24"/>
      <c r="K44" s="24"/>
      <c r="L44" s="24"/>
      <c r="M44" s="24"/>
      <c r="N44" s="23"/>
      <c r="O44" s="23"/>
      <c r="P44" s="23"/>
      <c r="Q44" s="23"/>
      <c r="R44" s="23"/>
    </row>
    <row r="45" spans="1:18" x14ac:dyDescent="0.2">
      <c r="A45" s="16">
        <v>32</v>
      </c>
      <c r="B45" s="86" t="s">
        <v>46</v>
      </c>
      <c r="C45" s="20"/>
      <c r="D45" s="20"/>
      <c r="E45" s="20"/>
      <c r="F45" s="20"/>
      <c r="G45" s="20"/>
      <c r="H45" s="20"/>
      <c r="I45" s="23"/>
      <c r="J45" s="24"/>
      <c r="K45" s="24"/>
      <c r="L45" s="24"/>
      <c r="M45" s="24"/>
      <c r="N45" s="23"/>
      <c r="O45" s="20"/>
      <c r="P45" s="20"/>
      <c r="Q45" s="20"/>
      <c r="R45" s="20"/>
    </row>
    <row r="46" spans="1:18" x14ac:dyDescent="0.2">
      <c r="A46" s="16">
        <v>33</v>
      </c>
      <c r="B46" s="26" t="s">
        <v>139</v>
      </c>
      <c r="C46" s="20"/>
      <c r="D46" s="20"/>
      <c r="E46" s="20"/>
      <c r="F46" s="20"/>
      <c r="G46" s="20"/>
      <c r="H46" s="20"/>
      <c r="I46" s="20"/>
      <c r="J46" s="21"/>
      <c r="K46" s="21"/>
      <c r="L46" s="21"/>
      <c r="M46" s="21"/>
      <c r="N46" s="20"/>
      <c r="O46" s="20"/>
      <c r="P46" s="20"/>
      <c r="Q46" s="20"/>
      <c r="R46" s="20"/>
    </row>
    <row r="47" spans="1:18" x14ac:dyDescent="0.2">
      <c r="A47" s="27"/>
      <c r="B47" s="28" t="s">
        <v>13</v>
      </c>
      <c r="C47" s="29">
        <f t="shared" ref="C47:H47" si="0">C14+C15+C16+C17+C19+C20+C21+C18+C22+C23+C24+C25+C26+C27+C28+C29+C30+C31+C32+C33+C34+C35+C36+C37+C43+C44+C38+C39+C40+C41+C42+C45+C46</f>
        <v>0</v>
      </c>
      <c r="D47" s="29">
        <f t="shared" si="0"/>
        <v>0</v>
      </c>
      <c r="E47" s="29">
        <f t="shared" si="0"/>
        <v>0</v>
      </c>
      <c r="F47" s="29">
        <f t="shared" si="0"/>
        <v>0</v>
      </c>
      <c r="G47" s="29">
        <f t="shared" si="0"/>
        <v>0</v>
      </c>
      <c r="H47" s="29">
        <f t="shared" si="0"/>
        <v>0</v>
      </c>
      <c r="I47" s="29">
        <f t="shared" ref="I47:R47" si="1">I14+I15+I16+I17+I19+I20+I21+I22+I23+I24+I25+I26+I27+I28+I29+I30+I31+I32+I33+I34+I35+I36+I37+I38+I39+I40+I41+I42+I45+I46+I43+I44</f>
        <v>0</v>
      </c>
      <c r="J47" s="29">
        <f t="shared" si="1"/>
        <v>0</v>
      </c>
      <c r="K47" s="29">
        <f t="shared" si="1"/>
        <v>0</v>
      </c>
      <c r="L47" s="29">
        <f t="shared" si="1"/>
        <v>0</v>
      </c>
      <c r="M47" s="29">
        <f t="shared" si="1"/>
        <v>0</v>
      </c>
      <c r="N47" s="29">
        <f t="shared" si="1"/>
        <v>0</v>
      </c>
      <c r="O47" s="29">
        <f t="shared" si="1"/>
        <v>0</v>
      </c>
      <c r="P47" s="29">
        <f t="shared" si="1"/>
        <v>0</v>
      </c>
      <c r="Q47" s="29">
        <f t="shared" si="1"/>
        <v>0</v>
      </c>
      <c r="R47" s="29">
        <f t="shared" si="1"/>
        <v>0</v>
      </c>
    </row>
    <row r="48" spans="1:18" ht="10.15" customHeight="1" x14ac:dyDescent="0.2"/>
    <row r="49" spans="1:25" ht="30" customHeight="1" x14ac:dyDescent="0.2">
      <c r="A49" s="30" t="s">
        <v>54</v>
      </c>
      <c r="B49" s="31" t="s">
        <v>69</v>
      </c>
      <c r="C49" s="186"/>
      <c r="D49" s="186"/>
      <c r="E49" s="186"/>
      <c r="F49" s="186"/>
      <c r="G49" s="186"/>
      <c r="H49" s="186"/>
      <c r="I49" s="186"/>
      <c r="J49" s="187"/>
      <c r="K49" s="187"/>
      <c r="L49" s="187"/>
      <c r="M49" s="187"/>
      <c r="N49" s="186"/>
      <c r="O49" s="186"/>
      <c r="P49" s="186"/>
      <c r="Q49" s="186"/>
      <c r="R49" s="186"/>
    </row>
    <row r="50" spans="1:25" ht="10.15" customHeight="1" x14ac:dyDescent="0.2">
      <c r="A50" s="32"/>
      <c r="B50" s="33"/>
      <c r="C50" s="222"/>
      <c r="D50" s="222"/>
      <c r="E50" s="222"/>
      <c r="F50" s="222"/>
      <c r="G50" s="222"/>
      <c r="H50" s="222"/>
      <c r="I50" s="222"/>
      <c r="J50" s="222"/>
      <c r="K50" s="222"/>
      <c r="L50" s="222"/>
      <c r="M50" s="222"/>
      <c r="N50" s="222"/>
      <c r="O50" s="222"/>
      <c r="P50" s="222"/>
      <c r="Q50" s="222"/>
      <c r="R50" s="222"/>
    </row>
    <row r="51" spans="1:25" ht="30" customHeight="1" x14ac:dyDescent="0.2">
      <c r="A51" s="34" t="s">
        <v>55</v>
      </c>
      <c r="B51" s="35" t="s">
        <v>140</v>
      </c>
      <c r="C51" s="223"/>
      <c r="D51" s="223"/>
      <c r="E51" s="223"/>
      <c r="F51" s="223"/>
      <c r="G51" s="223"/>
      <c r="H51" s="223"/>
      <c r="I51" s="223"/>
      <c r="J51" s="224"/>
      <c r="K51" s="224"/>
      <c r="L51" s="224"/>
      <c r="M51" s="224"/>
      <c r="N51" s="223"/>
      <c r="O51" s="223"/>
      <c r="P51" s="223"/>
      <c r="Q51" s="223"/>
      <c r="R51" s="223"/>
    </row>
    <row r="52" spans="1:25" ht="10.15" customHeight="1" x14ac:dyDescent="0.2">
      <c r="A52" s="32"/>
      <c r="B52" s="36"/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</row>
    <row r="53" spans="1:25" ht="89.25" x14ac:dyDescent="0.2">
      <c r="A53" s="34" t="s">
        <v>56</v>
      </c>
      <c r="B53" s="38" t="s">
        <v>141</v>
      </c>
      <c r="C53" s="186"/>
      <c r="D53" s="186"/>
      <c r="E53" s="186"/>
      <c r="F53" s="186"/>
      <c r="G53" s="186"/>
      <c r="H53" s="186"/>
      <c r="I53" s="186"/>
      <c r="J53" s="187"/>
      <c r="K53" s="187"/>
      <c r="L53" s="187"/>
      <c r="M53" s="187"/>
      <c r="N53" s="186"/>
      <c r="O53" s="186"/>
      <c r="P53" s="186"/>
      <c r="Q53" s="186"/>
      <c r="R53" s="186"/>
    </row>
    <row r="54" spans="1:25" ht="10.15" customHeight="1" x14ac:dyDescent="0.2">
      <c r="A54" s="32"/>
      <c r="B54" s="39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</row>
    <row r="55" spans="1:25" ht="30" customHeight="1" x14ac:dyDescent="0.2">
      <c r="A55" s="34" t="s">
        <v>57</v>
      </c>
      <c r="B55" s="40" t="s">
        <v>58</v>
      </c>
      <c r="C55" s="186"/>
      <c r="D55" s="186"/>
      <c r="E55" s="186"/>
      <c r="F55" s="186"/>
      <c r="G55" s="186"/>
      <c r="H55" s="186"/>
      <c r="I55" s="186"/>
      <c r="J55" s="187"/>
      <c r="K55" s="187"/>
      <c r="L55" s="187"/>
      <c r="M55" s="187"/>
      <c r="N55" s="186"/>
      <c r="O55" s="186"/>
      <c r="P55" s="186"/>
      <c r="Q55" s="186"/>
      <c r="R55" s="186"/>
    </row>
    <row r="56" spans="1:25" ht="10.15" customHeight="1" x14ac:dyDescent="0.2">
      <c r="A56" s="32"/>
      <c r="B56" s="39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1:25" ht="30" customHeight="1" x14ac:dyDescent="0.2">
      <c r="A57" s="34" t="s">
        <v>59</v>
      </c>
      <c r="B57" s="41" t="s">
        <v>70</v>
      </c>
      <c r="C57" s="220"/>
      <c r="D57" s="220"/>
      <c r="E57" s="220"/>
      <c r="F57" s="220"/>
      <c r="G57" s="220"/>
      <c r="H57" s="220"/>
      <c r="I57" s="220"/>
      <c r="J57" s="221"/>
      <c r="K57" s="221"/>
      <c r="L57" s="221"/>
      <c r="M57" s="221"/>
      <c r="N57" s="220"/>
      <c r="O57" s="220"/>
      <c r="P57" s="220"/>
      <c r="Q57" s="220"/>
      <c r="R57" s="220"/>
    </row>
    <row r="58" spans="1:25" ht="10.15" customHeight="1" x14ac:dyDescent="0.2">
      <c r="A58" s="42"/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</row>
    <row r="59" spans="1:25" ht="30" customHeight="1" x14ac:dyDescent="0.2">
      <c r="A59" s="34" t="s">
        <v>73</v>
      </c>
      <c r="B59" s="41" t="s">
        <v>142</v>
      </c>
      <c r="C59" s="203"/>
      <c r="D59" s="203"/>
      <c r="E59" s="203"/>
      <c r="F59" s="203"/>
      <c r="G59" s="203"/>
      <c r="H59" s="203"/>
      <c r="I59" s="203"/>
      <c r="J59" s="204"/>
      <c r="K59" s="204"/>
      <c r="L59" s="204"/>
      <c r="M59" s="204"/>
      <c r="N59" s="203"/>
      <c r="O59" s="203"/>
      <c r="P59" s="203"/>
      <c r="Q59" s="203"/>
      <c r="R59" s="203"/>
    </row>
    <row r="60" spans="1:25" ht="18" customHeight="1" x14ac:dyDescent="0.2">
      <c r="A60" s="89"/>
      <c r="B60" s="131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</row>
    <row r="61" spans="1:25" ht="15" customHeight="1" x14ac:dyDescent="0.2">
      <c r="B61" s="228" t="s">
        <v>164</v>
      </c>
      <c r="C61" s="228"/>
      <c r="D61" s="228"/>
      <c r="E61" s="228"/>
      <c r="F61" s="228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8"/>
      <c r="R61" s="228"/>
      <c r="S61" s="5"/>
      <c r="T61" s="5"/>
      <c r="U61" s="5"/>
      <c r="V61" s="5"/>
    </row>
    <row r="63" spans="1:25" ht="14.45" customHeight="1" x14ac:dyDescent="0.2">
      <c r="A63" s="45" t="s">
        <v>60</v>
      </c>
      <c r="B63" s="46" t="s">
        <v>24</v>
      </c>
      <c r="C63" s="233"/>
      <c r="D63" s="234"/>
      <c r="E63" s="234"/>
      <c r="F63" s="234"/>
      <c r="G63" s="234"/>
      <c r="H63" s="234"/>
      <c r="I63" s="234"/>
      <c r="J63" s="234"/>
      <c r="K63" s="234"/>
      <c r="L63" s="234"/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5"/>
    </row>
    <row r="64" spans="1:25" ht="15" customHeight="1" x14ac:dyDescent="0.2">
      <c r="A64" s="205" t="s">
        <v>47</v>
      </c>
      <c r="B64" s="208" t="s">
        <v>14</v>
      </c>
      <c r="C64" s="213" t="s">
        <v>136</v>
      </c>
      <c r="D64" s="213"/>
      <c r="E64" s="213"/>
      <c r="F64" s="214" t="s">
        <v>0</v>
      </c>
      <c r="G64" s="215"/>
      <c r="H64" s="215"/>
      <c r="I64" s="215"/>
      <c r="J64" s="215"/>
      <c r="K64" s="215"/>
      <c r="L64" s="215"/>
      <c r="M64" s="215"/>
      <c r="N64" s="215"/>
      <c r="O64" s="215"/>
      <c r="P64" s="215"/>
      <c r="Q64" s="215"/>
      <c r="R64" s="215"/>
      <c r="S64" s="216"/>
      <c r="T64" s="214" t="s">
        <v>1</v>
      </c>
      <c r="U64" s="215"/>
      <c r="V64" s="215"/>
      <c r="W64" s="215"/>
      <c r="X64" s="215"/>
      <c r="Y64" s="216"/>
    </row>
    <row r="65" spans="1:25" ht="22.9" customHeight="1" x14ac:dyDescent="0.2">
      <c r="A65" s="206"/>
      <c r="B65" s="208"/>
      <c r="C65" s="211" t="s">
        <v>15</v>
      </c>
      <c r="D65" s="211" t="s">
        <v>16</v>
      </c>
      <c r="E65" s="212" t="s">
        <v>17</v>
      </c>
      <c r="F65" s="209" t="s">
        <v>15</v>
      </c>
      <c r="G65" s="209" t="s">
        <v>16</v>
      </c>
      <c r="H65" s="214" t="s">
        <v>17</v>
      </c>
      <c r="I65" s="215"/>
      <c r="J65" s="215"/>
      <c r="K65" s="215"/>
      <c r="L65" s="215"/>
      <c r="M65" s="215"/>
      <c r="N65" s="215"/>
      <c r="O65" s="215"/>
      <c r="P65" s="215"/>
      <c r="Q65" s="215"/>
      <c r="R65" s="215"/>
      <c r="S65" s="216"/>
      <c r="T65" s="236" t="s">
        <v>15</v>
      </c>
      <c r="U65" s="236" t="s">
        <v>16</v>
      </c>
      <c r="V65" s="214" t="s">
        <v>17</v>
      </c>
      <c r="W65" s="215"/>
      <c r="X65" s="215"/>
      <c r="Y65" s="216"/>
    </row>
    <row r="66" spans="1:25" x14ac:dyDescent="0.2">
      <c r="A66" s="207"/>
      <c r="B66" s="208"/>
      <c r="C66" s="211"/>
      <c r="D66" s="211"/>
      <c r="E66" s="212"/>
      <c r="F66" s="210"/>
      <c r="G66" s="210"/>
      <c r="H66" s="48" t="s">
        <v>3</v>
      </c>
      <c r="I66" s="48" t="s">
        <v>4</v>
      </c>
      <c r="J66" s="48" t="s">
        <v>5</v>
      </c>
      <c r="K66" s="48" t="s">
        <v>6</v>
      </c>
      <c r="L66" s="48" t="s">
        <v>7</v>
      </c>
      <c r="M66" s="48" t="s">
        <v>8</v>
      </c>
      <c r="N66" s="48" t="s">
        <v>121</v>
      </c>
      <c r="O66" s="49" t="s">
        <v>122</v>
      </c>
      <c r="P66" s="49" t="s">
        <v>123</v>
      </c>
      <c r="Q66" s="49" t="s">
        <v>124</v>
      </c>
      <c r="R66" s="49" t="s">
        <v>125</v>
      </c>
      <c r="S66" s="50" t="s">
        <v>126</v>
      </c>
      <c r="T66" s="237"/>
      <c r="U66" s="237"/>
      <c r="V66" s="51" t="s">
        <v>11</v>
      </c>
      <c r="W66" s="51" t="s">
        <v>12</v>
      </c>
      <c r="X66" s="51" t="s">
        <v>9</v>
      </c>
      <c r="Y66" s="51" t="s">
        <v>10</v>
      </c>
    </row>
    <row r="67" spans="1:25" x14ac:dyDescent="0.2">
      <c r="A67" s="26">
        <v>1</v>
      </c>
      <c r="B67" s="52"/>
      <c r="C67" s="53"/>
      <c r="D67" s="53"/>
      <c r="E67" s="53"/>
      <c r="F67" s="52"/>
      <c r="G67" s="20"/>
      <c r="H67" s="20"/>
      <c r="I67" s="20"/>
      <c r="J67" s="20"/>
      <c r="K67" s="20"/>
      <c r="L67" s="20"/>
      <c r="M67" s="21"/>
      <c r="N67" s="21"/>
      <c r="O67" s="21"/>
      <c r="P67" s="21"/>
      <c r="Q67" s="20"/>
      <c r="R67" s="20"/>
      <c r="S67" s="20"/>
      <c r="T67" s="52"/>
      <c r="U67" s="20"/>
      <c r="V67" s="20"/>
      <c r="W67" s="20"/>
      <c r="X67" s="20"/>
      <c r="Y67" s="20"/>
    </row>
    <row r="68" spans="1:25" x14ac:dyDescent="0.2">
      <c r="A68" s="26">
        <v>2</v>
      </c>
      <c r="B68" s="52"/>
      <c r="C68" s="53"/>
      <c r="D68" s="53"/>
      <c r="E68" s="53"/>
      <c r="F68" s="52"/>
      <c r="G68" s="20"/>
      <c r="H68" s="20"/>
      <c r="I68" s="20"/>
      <c r="J68" s="20"/>
      <c r="K68" s="20"/>
      <c r="L68" s="20"/>
      <c r="M68" s="21"/>
      <c r="N68" s="21"/>
      <c r="O68" s="21"/>
      <c r="P68" s="21"/>
      <c r="Q68" s="20"/>
      <c r="R68" s="20"/>
      <c r="S68" s="20"/>
      <c r="T68" s="52"/>
      <c r="U68" s="20"/>
      <c r="V68" s="20"/>
      <c r="W68" s="20"/>
      <c r="X68" s="20"/>
      <c r="Y68" s="20"/>
    </row>
    <row r="69" spans="1:25" x14ac:dyDescent="0.2">
      <c r="A69" s="26">
        <v>3</v>
      </c>
      <c r="B69" s="52"/>
      <c r="C69" s="53"/>
      <c r="D69" s="53"/>
      <c r="E69" s="53"/>
      <c r="F69" s="52"/>
      <c r="G69" s="20"/>
      <c r="H69" s="20"/>
      <c r="I69" s="20"/>
      <c r="J69" s="20"/>
      <c r="K69" s="20"/>
      <c r="L69" s="20"/>
      <c r="M69" s="21"/>
      <c r="N69" s="21"/>
      <c r="O69" s="21"/>
      <c r="P69" s="21"/>
      <c r="Q69" s="20"/>
      <c r="R69" s="20"/>
      <c r="S69" s="20"/>
      <c r="T69" s="52"/>
      <c r="U69" s="20"/>
      <c r="V69" s="20"/>
      <c r="W69" s="20"/>
      <c r="X69" s="20"/>
      <c r="Y69" s="20"/>
    </row>
    <row r="70" spans="1:25" x14ac:dyDescent="0.2">
      <c r="A70" s="26">
        <v>4</v>
      </c>
      <c r="B70" s="52"/>
      <c r="C70" s="53"/>
      <c r="D70" s="53"/>
      <c r="E70" s="53"/>
      <c r="F70" s="52"/>
      <c r="G70" s="20"/>
      <c r="H70" s="20"/>
      <c r="I70" s="20"/>
      <c r="J70" s="20"/>
      <c r="K70" s="20"/>
      <c r="L70" s="20"/>
      <c r="M70" s="21"/>
      <c r="N70" s="21"/>
      <c r="O70" s="21"/>
      <c r="P70" s="21"/>
      <c r="Q70" s="20"/>
      <c r="R70" s="20"/>
      <c r="S70" s="20"/>
      <c r="T70" s="52"/>
      <c r="U70" s="20"/>
      <c r="V70" s="20"/>
      <c r="W70" s="20"/>
      <c r="X70" s="20"/>
      <c r="Y70" s="20"/>
    </row>
    <row r="71" spans="1:25" x14ac:dyDescent="0.2">
      <c r="A71" s="26">
        <v>5</v>
      </c>
      <c r="B71" s="52"/>
      <c r="C71" s="53"/>
      <c r="D71" s="53"/>
      <c r="E71" s="53"/>
      <c r="F71" s="52"/>
      <c r="G71" s="20"/>
      <c r="H71" s="20"/>
      <c r="I71" s="20"/>
      <c r="J71" s="20"/>
      <c r="K71" s="20"/>
      <c r="L71" s="20"/>
      <c r="M71" s="21"/>
      <c r="N71" s="21"/>
      <c r="O71" s="21"/>
      <c r="P71" s="21"/>
      <c r="Q71" s="20"/>
      <c r="R71" s="20"/>
      <c r="S71" s="20"/>
      <c r="T71" s="52"/>
      <c r="U71" s="20"/>
      <c r="V71" s="20"/>
      <c r="W71" s="20"/>
      <c r="X71" s="20"/>
      <c r="Y71" s="20"/>
    </row>
    <row r="72" spans="1:25" x14ac:dyDescent="0.2">
      <c r="A72" s="26">
        <v>6</v>
      </c>
      <c r="B72" s="52"/>
      <c r="C72" s="53"/>
      <c r="D72" s="53"/>
      <c r="E72" s="53"/>
      <c r="F72" s="52"/>
      <c r="G72" s="20"/>
      <c r="H72" s="20"/>
      <c r="I72" s="20"/>
      <c r="J72" s="20"/>
      <c r="K72" s="20"/>
      <c r="L72" s="20"/>
      <c r="M72" s="21"/>
      <c r="N72" s="21"/>
      <c r="O72" s="21"/>
      <c r="P72" s="21"/>
      <c r="Q72" s="20"/>
      <c r="R72" s="20"/>
      <c r="S72" s="20"/>
      <c r="T72" s="52"/>
      <c r="U72" s="20"/>
      <c r="V72" s="20"/>
      <c r="W72" s="20"/>
      <c r="X72" s="20"/>
      <c r="Y72" s="20"/>
    </row>
    <row r="73" spans="1:25" x14ac:dyDescent="0.2">
      <c r="A73" s="26">
        <v>7</v>
      </c>
      <c r="B73" s="52"/>
      <c r="C73" s="53"/>
      <c r="D73" s="53"/>
      <c r="E73" s="53"/>
      <c r="F73" s="52"/>
      <c r="G73" s="20"/>
      <c r="H73" s="20"/>
      <c r="I73" s="20"/>
      <c r="J73" s="20"/>
      <c r="K73" s="20"/>
      <c r="L73" s="20"/>
      <c r="M73" s="21"/>
      <c r="N73" s="21"/>
      <c r="O73" s="21"/>
      <c r="P73" s="21"/>
      <c r="Q73" s="20"/>
      <c r="R73" s="20"/>
      <c r="S73" s="20"/>
      <c r="T73" s="52"/>
      <c r="U73" s="20"/>
      <c r="V73" s="20"/>
      <c r="W73" s="20"/>
      <c r="X73" s="20"/>
      <c r="Y73" s="20"/>
    </row>
    <row r="74" spans="1:25" x14ac:dyDescent="0.2">
      <c r="A74" s="26">
        <v>8</v>
      </c>
      <c r="B74" s="52"/>
      <c r="C74" s="53"/>
      <c r="D74" s="53"/>
      <c r="E74" s="53"/>
      <c r="F74" s="52"/>
      <c r="G74" s="20"/>
      <c r="H74" s="20"/>
      <c r="I74" s="20"/>
      <c r="J74" s="20"/>
      <c r="K74" s="20"/>
      <c r="L74" s="20"/>
      <c r="M74" s="21"/>
      <c r="N74" s="21"/>
      <c r="O74" s="21"/>
      <c r="P74" s="21"/>
      <c r="Q74" s="20"/>
      <c r="R74" s="20"/>
      <c r="S74" s="20"/>
      <c r="T74" s="52"/>
      <c r="U74" s="20"/>
      <c r="V74" s="20"/>
      <c r="W74" s="20"/>
      <c r="X74" s="20"/>
      <c r="Y74" s="20"/>
    </row>
    <row r="75" spans="1:25" x14ac:dyDescent="0.2">
      <c r="A75" s="26">
        <v>9</v>
      </c>
      <c r="B75" s="52"/>
      <c r="C75" s="53"/>
      <c r="D75" s="53"/>
      <c r="E75" s="53"/>
      <c r="F75" s="52"/>
      <c r="G75" s="20"/>
      <c r="H75" s="20"/>
      <c r="I75" s="20"/>
      <c r="J75" s="20"/>
      <c r="K75" s="20"/>
      <c r="L75" s="20"/>
      <c r="M75" s="21"/>
      <c r="N75" s="21"/>
      <c r="O75" s="21"/>
      <c r="P75" s="21"/>
      <c r="Q75" s="20"/>
      <c r="R75" s="20"/>
      <c r="S75" s="20"/>
      <c r="T75" s="52"/>
      <c r="U75" s="20"/>
      <c r="V75" s="20"/>
      <c r="W75" s="20"/>
      <c r="X75" s="20"/>
      <c r="Y75" s="20"/>
    </row>
    <row r="76" spans="1:25" x14ac:dyDescent="0.2">
      <c r="A76" s="26">
        <v>10</v>
      </c>
      <c r="B76" s="52"/>
      <c r="C76" s="53"/>
      <c r="D76" s="53"/>
      <c r="E76" s="53"/>
      <c r="F76" s="52"/>
      <c r="G76" s="20"/>
      <c r="H76" s="20"/>
      <c r="I76" s="20"/>
      <c r="J76" s="20"/>
      <c r="K76" s="20"/>
      <c r="L76" s="20"/>
      <c r="M76" s="21"/>
      <c r="N76" s="21"/>
      <c r="O76" s="21"/>
      <c r="P76" s="21"/>
      <c r="Q76" s="20"/>
      <c r="R76" s="20"/>
      <c r="S76" s="20"/>
      <c r="T76" s="52"/>
      <c r="U76" s="20"/>
      <c r="V76" s="20"/>
      <c r="W76" s="20"/>
      <c r="X76" s="20"/>
      <c r="Y76" s="20"/>
    </row>
    <row r="77" spans="1:25" x14ac:dyDescent="0.2">
      <c r="A77" s="26">
        <v>11</v>
      </c>
      <c r="B77" s="52"/>
      <c r="C77" s="53"/>
      <c r="D77" s="53"/>
      <c r="E77" s="53"/>
      <c r="F77" s="52"/>
      <c r="G77" s="20"/>
      <c r="H77" s="20"/>
      <c r="I77" s="20"/>
      <c r="J77" s="20"/>
      <c r="K77" s="20"/>
      <c r="L77" s="20"/>
      <c r="M77" s="21"/>
      <c r="N77" s="21"/>
      <c r="O77" s="21"/>
      <c r="P77" s="21"/>
      <c r="Q77" s="20"/>
      <c r="R77" s="20"/>
      <c r="S77" s="20"/>
      <c r="T77" s="52"/>
      <c r="U77" s="20"/>
      <c r="V77" s="20"/>
      <c r="W77" s="20"/>
      <c r="X77" s="20"/>
      <c r="Y77" s="20"/>
    </row>
    <row r="78" spans="1:25" x14ac:dyDescent="0.2">
      <c r="A78" s="26">
        <v>12</v>
      </c>
      <c r="B78" s="52"/>
      <c r="C78" s="53"/>
      <c r="D78" s="53"/>
      <c r="E78" s="53"/>
      <c r="F78" s="52"/>
      <c r="G78" s="20"/>
      <c r="H78" s="20"/>
      <c r="I78" s="20"/>
      <c r="J78" s="20"/>
      <c r="K78" s="20"/>
      <c r="L78" s="20"/>
      <c r="M78" s="21"/>
      <c r="N78" s="21"/>
      <c r="O78" s="21"/>
      <c r="P78" s="21"/>
      <c r="Q78" s="20"/>
      <c r="R78" s="20"/>
      <c r="S78" s="20"/>
      <c r="T78" s="52"/>
      <c r="U78" s="20"/>
      <c r="V78" s="20"/>
      <c r="W78" s="20"/>
      <c r="X78" s="20"/>
      <c r="Y78" s="20"/>
    </row>
    <row r="79" spans="1:25" x14ac:dyDescent="0.2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</row>
    <row r="80" spans="1:25" ht="49.9" customHeight="1" x14ac:dyDescent="0.2">
      <c r="A80" s="55" t="s">
        <v>61</v>
      </c>
      <c r="B80" s="47" t="s">
        <v>18</v>
      </c>
      <c r="C80" s="240"/>
      <c r="D80" s="240"/>
      <c r="E80" s="240"/>
      <c r="F80" s="240"/>
      <c r="G80" s="240"/>
      <c r="H80" s="240"/>
      <c r="I80" s="240"/>
      <c r="J80" s="240"/>
      <c r="K80" s="240"/>
      <c r="L80" s="240"/>
      <c r="M80" s="240"/>
      <c r="N80" s="240"/>
      <c r="O80" s="240"/>
      <c r="P80" s="240"/>
      <c r="Q80" s="240"/>
      <c r="R80" s="240"/>
      <c r="S80" s="240"/>
      <c r="T80" s="240"/>
      <c r="U80" s="240"/>
      <c r="V80" s="240"/>
      <c r="W80" s="240"/>
      <c r="X80" s="240"/>
      <c r="Y80" s="240"/>
    </row>
    <row r="81" spans="1:22" x14ac:dyDescent="0.2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</row>
    <row r="82" spans="1:22" ht="19.149999999999999" customHeight="1" x14ac:dyDescent="0.2">
      <c r="A82" s="55" t="s">
        <v>62</v>
      </c>
      <c r="B82" s="56" t="s">
        <v>25</v>
      </c>
      <c r="C82" s="212" t="s">
        <v>176</v>
      </c>
      <c r="D82" s="214" t="s">
        <v>0</v>
      </c>
      <c r="E82" s="215"/>
      <c r="F82" s="215"/>
      <c r="G82" s="215"/>
      <c r="H82" s="215"/>
      <c r="I82" s="215"/>
      <c r="J82" s="215"/>
      <c r="K82" s="215"/>
      <c r="L82" s="215"/>
      <c r="M82" s="215"/>
      <c r="N82" s="215"/>
      <c r="O82" s="216"/>
      <c r="P82" s="214" t="s">
        <v>1</v>
      </c>
      <c r="Q82" s="215"/>
      <c r="R82" s="215"/>
      <c r="S82" s="216"/>
      <c r="T82" s="241" t="s">
        <v>19</v>
      </c>
    </row>
    <row r="83" spans="1:22" ht="24.6" customHeight="1" x14ac:dyDescent="0.2">
      <c r="A83" s="57" t="s">
        <v>47</v>
      </c>
      <c r="B83" s="58" t="s">
        <v>14</v>
      </c>
      <c r="C83" s="212"/>
      <c r="D83" s="59" t="s">
        <v>3</v>
      </c>
      <c r="E83" s="59" t="s">
        <v>4</v>
      </c>
      <c r="F83" s="59" t="s">
        <v>5</v>
      </c>
      <c r="G83" s="59" t="s">
        <v>6</v>
      </c>
      <c r="H83" s="59" t="s">
        <v>7</v>
      </c>
      <c r="I83" s="59" t="s">
        <v>8</v>
      </c>
      <c r="J83" s="59" t="s">
        <v>121</v>
      </c>
      <c r="K83" s="51" t="s">
        <v>122</v>
      </c>
      <c r="L83" s="51" t="s">
        <v>123</v>
      </c>
      <c r="M83" s="51" t="s">
        <v>124</v>
      </c>
      <c r="N83" s="51" t="s">
        <v>125</v>
      </c>
      <c r="O83" s="59" t="s">
        <v>126</v>
      </c>
      <c r="P83" s="59" t="s">
        <v>11</v>
      </c>
      <c r="Q83" s="59" t="s">
        <v>12</v>
      </c>
      <c r="R83" s="59" t="s">
        <v>9</v>
      </c>
      <c r="S83" s="59" t="s">
        <v>10</v>
      </c>
      <c r="T83" s="242"/>
    </row>
    <row r="84" spans="1:22" x14ac:dyDescent="0.2">
      <c r="A84" s="26">
        <v>1</v>
      </c>
      <c r="B84" s="60">
        <f t="shared" ref="B84:B95" si="2">B67</f>
        <v>0</v>
      </c>
      <c r="C84" s="61">
        <f>E67*$D$67</f>
        <v>0</v>
      </c>
      <c r="D84" s="29">
        <f t="shared" ref="D84:O84" si="3">H67*$G$67</f>
        <v>0</v>
      </c>
      <c r="E84" s="29">
        <f t="shared" si="3"/>
        <v>0</v>
      </c>
      <c r="F84" s="29">
        <f t="shared" si="3"/>
        <v>0</v>
      </c>
      <c r="G84" s="29">
        <f t="shared" si="3"/>
        <v>0</v>
      </c>
      <c r="H84" s="29">
        <f t="shared" si="3"/>
        <v>0</v>
      </c>
      <c r="I84" s="29">
        <f t="shared" si="3"/>
        <v>0</v>
      </c>
      <c r="J84" s="29">
        <f t="shared" si="3"/>
        <v>0</v>
      </c>
      <c r="K84" s="29">
        <f t="shared" si="3"/>
        <v>0</v>
      </c>
      <c r="L84" s="29">
        <f t="shared" si="3"/>
        <v>0</v>
      </c>
      <c r="M84" s="29">
        <f t="shared" si="3"/>
        <v>0</v>
      </c>
      <c r="N84" s="29">
        <f t="shared" si="3"/>
        <v>0</v>
      </c>
      <c r="O84" s="29">
        <f t="shared" si="3"/>
        <v>0</v>
      </c>
      <c r="P84" s="29">
        <f t="shared" ref="P84:P95" si="4">V67*$U67</f>
        <v>0</v>
      </c>
      <c r="Q84" s="29">
        <f t="shared" ref="Q84:Q95" si="5">W67*$U67</f>
        <v>0</v>
      </c>
      <c r="R84" s="29">
        <f t="shared" ref="R84:R95" si="6">X67*$U67</f>
        <v>0</v>
      </c>
      <c r="S84" s="29">
        <f t="shared" ref="S84:S95" si="7">Y67*$U67</f>
        <v>0</v>
      </c>
      <c r="T84" s="62" t="e">
        <f>((SUM(P84:S84)-SUM(D84:O84))/SUM(D84:O84))*100%</f>
        <v>#DIV/0!</v>
      </c>
    </row>
    <row r="85" spans="1:22" x14ac:dyDescent="0.2">
      <c r="A85" s="26">
        <v>2</v>
      </c>
      <c r="B85" s="60">
        <f t="shared" si="2"/>
        <v>0</v>
      </c>
      <c r="C85" s="61">
        <f t="shared" ref="C85:C95" si="8">E68*$D$67</f>
        <v>0</v>
      </c>
      <c r="D85" s="29">
        <f t="shared" ref="D85:O85" si="9">H68*$G$68</f>
        <v>0</v>
      </c>
      <c r="E85" s="29">
        <f t="shared" si="9"/>
        <v>0</v>
      </c>
      <c r="F85" s="29">
        <f t="shared" si="9"/>
        <v>0</v>
      </c>
      <c r="G85" s="29">
        <f t="shared" si="9"/>
        <v>0</v>
      </c>
      <c r="H85" s="29">
        <f t="shared" si="9"/>
        <v>0</v>
      </c>
      <c r="I85" s="29">
        <f t="shared" si="9"/>
        <v>0</v>
      </c>
      <c r="J85" s="29">
        <f t="shared" si="9"/>
        <v>0</v>
      </c>
      <c r="K85" s="29">
        <f t="shared" si="9"/>
        <v>0</v>
      </c>
      <c r="L85" s="29">
        <f t="shared" si="9"/>
        <v>0</v>
      </c>
      <c r="M85" s="29">
        <f t="shared" si="9"/>
        <v>0</v>
      </c>
      <c r="N85" s="29">
        <f t="shared" si="9"/>
        <v>0</v>
      </c>
      <c r="O85" s="29">
        <f t="shared" si="9"/>
        <v>0</v>
      </c>
      <c r="P85" s="29">
        <f t="shared" si="4"/>
        <v>0</v>
      </c>
      <c r="Q85" s="29">
        <f t="shared" si="5"/>
        <v>0</v>
      </c>
      <c r="R85" s="29">
        <f t="shared" si="6"/>
        <v>0</v>
      </c>
      <c r="S85" s="29">
        <f t="shared" si="7"/>
        <v>0</v>
      </c>
      <c r="T85" s="62" t="e">
        <f t="shared" ref="T85:T95" si="10">((SUM(P85:S85)-SUM(D85:O85))/SUM(D85:O85))*100%</f>
        <v>#DIV/0!</v>
      </c>
    </row>
    <row r="86" spans="1:22" x14ac:dyDescent="0.2">
      <c r="A86" s="26">
        <v>3</v>
      </c>
      <c r="B86" s="60">
        <f t="shared" si="2"/>
        <v>0</v>
      </c>
      <c r="C86" s="61">
        <f t="shared" si="8"/>
        <v>0</v>
      </c>
      <c r="D86" s="29">
        <f t="shared" ref="D86:O86" si="11">H69*$G$69</f>
        <v>0</v>
      </c>
      <c r="E86" s="29">
        <f t="shared" si="11"/>
        <v>0</v>
      </c>
      <c r="F86" s="29">
        <f t="shared" si="11"/>
        <v>0</v>
      </c>
      <c r="G86" s="29">
        <f t="shared" si="11"/>
        <v>0</v>
      </c>
      <c r="H86" s="29">
        <f t="shared" si="11"/>
        <v>0</v>
      </c>
      <c r="I86" s="29">
        <f t="shared" si="11"/>
        <v>0</v>
      </c>
      <c r="J86" s="29">
        <f t="shared" si="11"/>
        <v>0</v>
      </c>
      <c r="K86" s="29">
        <f t="shared" si="11"/>
        <v>0</v>
      </c>
      <c r="L86" s="29">
        <f t="shared" si="11"/>
        <v>0</v>
      </c>
      <c r="M86" s="29">
        <f t="shared" si="11"/>
        <v>0</v>
      </c>
      <c r="N86" s="29">
        <f t="shared" si="11"/>
        <v>0</v>
      </c>
      <c r="O86" s="29">
        <f t="shared" si="11"/>
        <v>0</v>
      </c>
      <c r="P86" s="29">
        <f t="shared" si="4"/>
        <v>0</v>
      </c>
      <c r="Q86" s="29">
        <f t="shared" si="5"/>
        <v>0</v>
      </c>
      <c r="R86" s="29">
        <f t="shared" si="6"/>
        <v>0</v>
      </c>
      <c r="S86" s="29">
        <f t="shared" si="7"/>
        <v>0</v>
      </c>
      <c r="T86" s="62" t="e">
        <f t="shared" si="10"/>
        <v>#DIV/0!</v>
      </c>
    </row>
    <row r="87" spans="1:22" x14ac:dyDescent="0.2">
      <c r="A87" s="26">
        <v>4</v>
      </c>
      <c r="B87" s="60">
        <f t="shared" si="2"/>
        <v>0</v>
      </c>
      <c r="C87" s="61">
        <f t="shared" si="8"/>
        <v>0</v>
      </c>
      <c r="D87" s="29">
        <f t="shared" ref="D87:O87" si="12">H70*$G$70</f>
        <v>0</v>
      </c>
      <c r="E87" s="29">
        <f t="shared" si="12"/>
        <v>0</v>
      </c>
      <c r="F87" s="29">
        <f t="shared" si="12"/>
        <v>0</v>
      </c>
      <c r="G87" s="29">
        <f t="shared" si="12"/>
        <v>0</v>
      </c>
      <c r="H87" s="29">
        <f t="shared" si="12"/>
        <v>0</v>
      </c>
      <c r="I87" s="29">
        <f t="shared" si="12"/>
        <v>0</v>
      </c>
      <c r="J87" s="29">
        <f t="shared" si="12"/>
        <v>0</v>
      </c>
      <c r="K87" s="29">
        <f t="shared" si="12"/>
        <v>0</v>
      </c>
      <c r="L87" s="29">
        <f t="shared" si="12"/>
        <v>0</v>
      </c>
      <c r="M87" s="29">
        <f t="shared" si="12"/>
        <v>0</v>
      </c>
      <c r="N87" s="29">
        <f t="shared" si="12"/>
        <v>0</v>
      </c>
      <c r="O87" s="29">
        <f t="shared" si="12"/>
        <v>0</v>
      </c>
      <c r="P87" s="29">
        <f t="shared" si="4"/>
        <v>0</v>
      </c>
      <c r="Q87" s="29">
        <f t="shared" si="5"/>
        <v>0</v>
      </c>
      <c r="R87" s="29">
        <f t="shared" si="6"/>
        <v>0</v>
      </c>
      <c r="S87" s="29">
        <f t="shared" si="7"/>
        <v>0</v>
      </c>
      <c r="T87" s="62" t="e">
        <f t="shared" si="10"/>
        <v>#DIV/0!</v>
      </c>
    </row>
    <row r="88" spans="1:22" x14ac:dyDescent="0.2">
      <c r="A88" s="26">
        <v>5</v>
      </c>
      <c r="B88" s="60">
        <f t="shared" si="2"/>
        <v>0</v>
      </c>
      <c r="C88" s="61">
        <f t="shared" si="8"/>
        <v>0</v>
      </c>
      <c r="D88" s="29">
        <f t="shared" ref="D88:O88" si="13">H71*$G$71</f>
        <v>0</v>
      </c>
      <c r="E88" s="29">
        <f t="shared" si="13"/>
        <v>0</v>
      </c>
      <c r="F88" s="29">
        <f t="shared" si="13"/>
        <v>0</v>
      </c>
      <c r="G88" s="29">
        <f t="shared" si="13"/>
        <v>0</v>
      </c>
      <c r="H88" s="29">
        <f t="shared" si="13"/>
        <v>0</v>
      </c>
      <c r="I88" s="29">
        <f t="shared" si="13"/>
        <v>0</v>
      </c>
      <c r="J88" s="29">
        <f t="shared" si="13"/>
        <v>0</v>
      </c>
      <c r="K88" s="29">
        <f t="shared" si="13"/>
        <v>0</v>
      </c>
      <c r="L88" s="29">
        <f t="shared" si="13"/>
        <v>0</v>
      </c>
      <c r="M88" s="29">
        <f t="shared" si="13"/>
        <v>0</v>
      </c>
      <c r="N88" s="29">
        <f t="shared" si="13"/>
        <v>0</v>
      </c>
      <c r="O88" s="29">
        <f t="shared" si="13"/>
        <v>0</v>
      </c>
      <c r="P88" s="29">
        <f t="shared" si="4"/>
        <v>0</v>
      </c>
      <c r="Q88" s="29">
        <f t="shared" si="5"/>
        <v>0</v>
      </c>
      <c r="R88" s="29">
        <f t="shared" si="6"/>
        <v>0</v>
      </c>
      <c r="S88" s="29">
        <f t="shared" si="7"/>
        <v>0</v>
      </c>
      <c r="T88" s="62" t="e">
        <f t="shared" si="10"/>
        <v>#DIV/0!</v>
      </c>
    </row>
    <row r="89" spans="1:22" x14ac:dyDescent="0.2">
      <c r="A89" s="26">
        <v>6</v>
      </c>
      <c r="B89" s="60">
        <f t="shared" si="2"/>
        <v>0</v>
      </c>
      <c r="C89" s="61">
        <f t="shared" si="8"/>
        <v>0</v>
      </c>
      <c r="D89" s="29">
        <f t="shared" ref="D89:O89" si="14">H72*$G$72</f>
        <v>0</v>
      </c>
      <c r="E89" s="29">
        <f t="shared" si="14"/>
        <v>0</v>
      </c>
      <c r="F89" s="29">
        <f t="shared" si="14"/>
        <v>0</v>
      </c>
      <c r="G89" s="29">
        <f t="shared" si="14"/>
        <v>0</v>
      </c>
      <c r="H89" s="29">
        <f t="shared" si="14"/>
        <v>0</v>
      </c>
      <c r="I89" s="29">
        <f t="shared" si="14"/>
        <v>0</v>
      </c>
      <c r="J89" s="29">
        <f t="shared" si="14"/>
        <v>0</v>
      </c>
      <c r="K89" s="29">
        <f t="shared" si="14"/>
        <v>0</v>
      </c>
      <c r="L89" s="29">
        <f t="shared" si="14"/>
        <v>0</v>
      </c>
      <c r="M89" s="29">
        <f t="shared" si="14"/>
        <v>0</v>
      </c>
      <c r="N89" s="29">
        <f t="shared" si="14"/>
        <v>0</v>
      </c>
      <c r="O89" s="29">
        <f t="shared" si="14"/>
        <v>0</v>
      </c>
      <c r="P89" s="29">
        <f t="shared" si="4"/>
        <v>0</v>
      </c>
      <c r="Q89" s="29">
        <f t="shared" si="5"/>
        <v>0</v>
      </c>
      <c r="R89" s="29">
        <f t="shared" si="6"/>
        <v>0</v>
      </c>
      <c r="S89" s="29">
        <f t="shared" si="7"/>
        <v>0</v>
      </c>
      <c r="T89" s="62" t="e">
        <f t="shared" si="10"/>
        <v>#DIV/0!</v>
      </c>
    </row>
    <row r="90" spans="1:22" x14ac:dyDescent="0.2">
      <c r="A90" s="26">
        <v>7</v>
      </c>
      <c r="B90" s="60">
        <f t="shared" si="2"/>
        <v>0</v>
      </c>
      <c r="C90" s="61">
        <f t="shared" si="8"/>
        <v>0</v>
      </c>
      <c r="D90" s="29">
        <f t="shared" ref="D90:O90" si="15">H73*$G$73</f>
        <v>0</v>
      </c>
      <c r="E90" s="29">
        <f t="shared" si="15"/>
        <v>0</v>
      </c>
      <c r="F90" s="29">
        <f t="shared" si="15"/>
        <v>0</v>
      </c>
      <c r="G90" s="29">
        <f t="shared" si="15"/>
        <v>0</v>
      </c>
      <c r="H90" s="29">
        <f t="shared" si="15"/>
        <v>0</v>
      </c>
      <c r="I90" s="29">
        <f t="shared" si="15"/>
        <v>0</v>
      </c>
      <c r="J90" s="29">
        <f t="shared" si="15"/>
        <v>0</v>
      </c>
      <c r="K90" s="29">
        <f t="shared" si="15"/>
        <v>0</v>
      </c>
      <c r="L90" s="29">
        <f t="shared" si="15"/>
        <v>0</v>
      </c>
      <c r="M90" s="29">
        <f t="shared" si="15"/>
        <v>0</v>
      </c>
      <c r="N90" s="29">
        <f t="shared" si="15"/>
        <v>0</v>
      </c>
      <c r="O90" s="29">
        <f t="shared" si="15"/>
        <v>0</v>
      </c>
      <c r="P90" s="29">
        <f t="shared" si="4"/>
        <v>0</v>
      </c>
      <c r="Q90" s="29">
        <f t="shared" si="5"/>
        <v>0</v>
      </c>
      <c r="R90" s="29">
        <f t="shared" si="6"/>
        <v>0</v>
      </c>
      <c r="S90" s="29">
        <f t="shared" si="7"/>
        <v>0</v>
      </c>
      <c r="T90" s="62" t="e">
        <f t="shared" si="10"/>
        <v>#DIV/0!</v>
      </c>
    </row>
    <row r="91" spans="1:22" x14ac:dyDescent="0.2">
      <c r="A91" s="26">
        <v>8</v>
      </c>
      <c r="B91" s="60">
        <f t="shared" si="2"/>
        <v>0</v>
      </c>
      <c r="C91" s="61">
        <f t="shared" si="8"/>
        <v>0</v>
      </c>
      <c r="D91" s="29">
        <f t="shared" ref="D91:O91" si="16">H74*$G$74</f>
        <v>0</v>
      </c>
      <c r="E91" s="29">
        <f t="shared" si="16"/>
        <v>0</v>
      </c>
      <c r="F91" s="29">
        <f t="shared" si="16"/>
        <v>0</v>
      </c>
      <c r="G91" s="29">
        <f t="shared" si="16"/>
        <v>0</v>
      </c>
      <c r="H91" s="29">
        <f t="shared" si="16"/>
        <v>0</v>
      </c>
      <c r="I91" s="29">
        <f t="shared" si="16"/>
        <v>0</v>
      </c>
      <c r="J91" s="29">
        <f t="shared" si="16"/>
        <v>0</v>
      </c>
      <c r="K91" s="29">
        <f t="shared" si="16"/>
        <v>0</v>
      </c>
      <c r="L91" s="29">
        <f t="shared" si="16"/>
        <v>0</v>
      </c>
      <c r="M91" s="29">
        <f t="shared" si="16"/>
        <v>0</v>
      </c>
      <c r="N91" s="29">
        <f t="shared" si="16"/>
        <v>0</v>
      </c>
      <c r="O91" s="29">
        <f t="shared" si="16"/>
        <v>0</v>
      </c>
      <c r="P91" s="29">
        <f t="shared" si="4"/>
        <v>0</v>
      </c>
      <c r="Q91" s="29">
        <f t="shared" si="5"/>
        <v>0</v>
      </c>
      <c r="R91" s="29">
        <f t="shared" si="6"/>
        <v>0</v>
      </c>
      <c r="S91" s="29">
        <f t="shared" si="7"/>
        <v>0</v>
      </c>
      <c r="T91" s="62" t="e">
        <f t="shared" si="10"/>
        <v>#DIV/0!</v>
      </c>
    </row>
    <row r="92" spans="1:22" x14ac:dyDescent="0.2">
      <c r="A92" s="26">
        <v>9</v>
      </c>
      <c r="B92" s="60">
        <f t="shared" si="2"/>
        <v>0</v>
      </c>
      <c r="C92" s="61">
        <f t="shared" si="8"/>
        <v>0</v>
      </c>
      <c r="D92" s="29">
        <f t="shared" ref="D92:O92" si="17">H75*$G$75</f>
        <v>0</v>
      </c>
      <c r="E92" s="29">
        <f t="shared" si="17"/>
        <v>0</v>
      </c>
      <c r="F92" s="29">
        <f t="shared" si="17"/>
        <v>0</v>
      </c>
      <c r="G92" s="29">
        <f t="shared" si="17"/>
        <v>0</v>
      </c>
      <c r="H92" s="29">
        <f t="shared" si="17"/>
        <v>0</v>
      </c>
      <c r="I92" s="29">
        <f t="shared" si="17"/>
        <v>0</v>
      </c>
      <c r="J92" s="29">
        <f t="shared" si="17"/>
        <v>0</v>
      </c>
      <c r="K92" s="29">
        <f t="shared" si="17"/>
        <v>0</v>
      </c>
      <c r="L92" s="29">
        <f t="shared" si="17"/>
        <v>0</v>
      </c>
      <c r="M92" s="29">
        <f t="shared" si="17"/>
        <v>0</v>
      </c>
      <c r="N92" s="29">
        <f t="shared" si="17"/>
        <v>0</v>
      </c>
      <c r="O92" s="29">
        <f t="shared" si="17"/>
        <v>0</v>
      </c>
      <c r="P92" s="29">
        <f t="shared" si="4"/>
        <v>0</v>
      </c>
      <c r="Q92" s="29">
        <f t="shared" si="5"/>
        <v>0</v>
      </c>
      <c r="R92" s="29">
        <f t="shared" si="6"/>
        <v>0</v>
      </c>
      <c r="S92" s="29">
        <f t="shared" si="7"/>
        <v>0</v>
      </c>
      <c r="T92" s="62" t="e">
        <f t="shared" si="10"/>
        <v>#DIV/0!</v>
      </c>
    </row>
    <row r="93" spans="1:22" x14ac:dyDescent="0.2">
      <c r="A93" s="26">
        <v>10</v>
      </c>
      <c r="B93" s="60">
        <f t="shared" si="2"/>
        <v>0</v>
      </c>
      <c r="C93" s="61">
        <f t="shared" si="8"/>
        <v>0</v>
      </c>
      <c r="D93" s="29">
        <f t="shared" ref="D93:O93" si="18">H76*$G$76</f>
        <v>0</v>
      </c>
      <c r="E93" s="29">
        <f t="shared" si="18"/>
        <v>0</v>
      </c>
      <c r="F93" s="29">
        <f t="shared" si="18"/>
        <v>0</v>
      </c>
      <c r="G93" s="29">
        <f t="shared" si="18"/>
        <v>0</v>
      </c>
      <c r="H93" s="29">
        <f t="shared" si="18"/>
        <v>0</v>
      </c>
      <c r="I93" s="29">
        <f t="shared" si="18"/>
        <v>0</v>
      </c>
      <c r="J93" s="29">
        <f t="shared" si="18"/>
        <v>0</v>
      </c>
      <c r="K93" s="29">
        <f t="shared" si="18"/>
        <v>0</v>
      </c>
      <c r="L93" s="29">
        <f t="shared" si="18"/>
        <v>0</v>
      </c>
      <c r="M93" s="29">
        <f t="shared" si="18"/>
        <v>0</v>
      </c>
      <c r="N93" s="29">
        <f t="shared" si="18"/>
        <v>0</v>
      </c>
      <c r="O93" s="29">
        <f t="shared" si="18"/>
        <v>0</v>
      </c>
      <c r="P93" s="29">
        <f t="shared" si="4"/>
        <v>0</v>
      </c>
      <c r="Q93" s="29">
        <f t="shared" si="5"/>
        <v>0</v>
      </c>
      <c r="R93" s="29">
        <f t="shared" si="6"/>
        <v>0</v>
      </c>
      <c r="S93" s="29">
        <f t="shared" si="7"/>
        <v>0</v>
      </c>
      <c r="T93" s="62" t="e">
        <f t="shared" si="10"/>
        <v>#DIV/0!</v>
      </c>
    </row>
    <row r="94" spans="1:22" x14ac:dyDescent="0.2">
      <c r="A94" s="26">
        <v>11</v>
      </c>
      <c r="B94" s="60">
        <f t="shared" si="2"/>
        <v>0</v>
      </c>
      <c r="C94" s="61">
        <f t="shared" si="8"/>
        <v>0</v>
      </c>
      <c r="D94" s="29">
        <f t="shared" ref="D94:O94" si="19">H77*$G$77</f>
        <v>0</v>
      </c>
      <c r="E94" s="29">
        <f t="shared" si="19"/>
        <v>0</v>
      </c>
      <c r="F94" s="29">
        <f t="shared" si="19"/>
        <v>0</v>
      </c>
      <c r="G94" s="29">
        <f t="shared" si="19"/>
        <v>0</v>
      </c>
      <c r="H94" s="29">
        <f t="shared" si="19"/>
        <v>0</v>
      </c>
      <c r="I94" s="29">
        <f t="shared" si="19"/>
        <v>0</v>
      </c>
      <c r="J94" s="29">
        <f t="shared" si="19"/>
        <v>0</v>
      </c>
      <c r="K94" s="29">
        <f t="shared" si="19"/>
        <v>0</v>
      </c>
      <c r="L94" s="29">
        <f t="shared" si="19"/>
        <v>0</v>
      </c>
      <c r="M94" s="29">
        <f t="shared" si="19"/>
        <v>0</v>
      </c>
      <c r="N94" s="29">
        <f t="shared" si="19"/>
        <v>0</v>
      </c>
      <c r="O94" s="29">
        <f t="shared" si="19"/>
        <v>0</v>
      </c>
      <c r="P94" s="29">
        <f t="shared" si="4"/>
        <v>0</v>
      </c>
      <c r="Q94" s="29">
        <f t="shared" si="5"/>
        <v>0</v>
      </c>
      <c r="R94" s="29">
        <f t="shared" si="6"/>
        <v>0</v>
      </c>
      <c r="S94" s="29">
        <f t="shared" si="7"/>
        <v>0</v>
      </c>
      <c r="T94" s="62" t="e">
        <f t="shared" si="10"/>
        <v>#DIV/0!</v>
      </c>
    </row>
    <row r="95" spans="1:22" x14ac:dyDescent="0.2">
      <c r="A95" s="26">
        <v>12</v>
      </c>
      <c r="B95" s="60">
        <f t="shared" si="2"/>
        <v>0</v>
      </c>
      <c r="C95" s="61">
        <f t="shared" si="8"/>
        <v>0</v>
      </c>
      <c r="D95" s="29">
        <f t="shared" ref="D95:O95" si="20">H78*$G$78</f>
        <v>0</v>
      </c>
      <c r="E95" s="29">
        <f t="shared" si="20"/>
        <v>0</v>
      </c>
      <c r="F95" s="29">
        <f t="shared" si="20"/>
        <v>0</v>
      </c>
      <c r="G95" s="29">
        <f t="shared" si="20"/>
        <v>0</v>
      </c>
      <c r="H95" s="29">
        <f t="shared" si="20"/>
        <v>0</v>
      </c>
      <c r="I95" s="29">
        <f t="shared" si="20"/>
        <v>0</v>
      </c>
      <c r="J95" s="29">
        <f t="shared" si="20"/>
        <v>0</v>
      </c>
      <c r="K95" s="29">
        <f t="shared" si="20"/>
        <v>0</v>
      </c>
      <c r="L95" s="29">
        <f t="shared" si="20"/>
        <v>0</v>
      </c>
      <c r="M95" s="29">
        <f t="shared" si="20"/>
        <v>0</v>
      </c>
      <c r="N95" s="29">
        <f t="shared" si="20"/>
        <v>0</v>
      </c>
      <c r="O95" s="29">
        <f t="shared" si="20"/>
        <v>0</v>
      </c>
      <c r="P95" s="29">
        <f t="shared" si="4"/>
        <v>0</v>
      </c>
      <c r="Q95" s="29">
        <f t="shared" si="5"/>
        <v>0</v>
      </c>
      <c r="R95" s="29">
        <f t="shared" si="6"/>
        <v>0</v>
      </c>
      <c r="S95" s="29">
        <f t="shared" si="7"/>
        <v>0</v>
      </c>
      <c r="T95" s="62" t="e">
        <f t="shared" si="10"/>
        <v>#DIV/0!</v>
      </c>
    </row>
    <row r="96" spans="1:22" x14ac:dyDescent="0.2">
      <c r="A96" s="26"/>
      <c r="B96" s="60" t="s">
        <v>13</v>
      </c>
      <c r="C96" s="61">
        <f>SUM(C84:C95)</f>
        <v>0</v>
      </c>
      <c r="D96" s="29">
        <f>SUM(D84:D95)</f>
        <v>0</v>
      </c>
      <c r="E96" s="29">
        <f>SUM(E84:E95)</f>
        <v>0</v>
      </c>
      <c r="F96" s="29">
        <f t="shared" ref="F96:H96" si="21">SUM(F84:F95)</f>
        <v>0</v>
      </c>
      <c r="G96" s="29">
        <f t="shared" si="21"/>
        <v>0</v>
      </c>
      <c r="H96" s="29">
        <f t="shared" si="21"/>
        <v>0</v>
      </c>
      <c r="I96" s="29">
        <f t="shared" ref="I96:S96" si="22">SUM(I84:I95)</f>
        <v>0</v>
      </c>
      <c r="J96" s="29">
        <f t="shared" si="22"/>
        <v>0</v>
      </c>
      <c r="K96" s="29">
        <f t="shared" si="22"/>
        <v>0</v>
      </c>
      <c r="L96" s="29">
        <f t="shared" si="22"/>
        <v>0</v>
      </c>
      <c r="M96" s="29">
        <f t="shared" si="22"/>
        <v>0</v>
      </c>
      <c r="N96" s="29">
        <f t="shared" si="22"/>
        <v>0</v>
      </c>
      <c r="O96" s="29">
        <f t="shared" si="22"/>
        <v>0</v>
      </c>
      <c r="P96" s="29">
        <f t="shared" si="22"/>
        <v>0</v>
      </c>
      <c r="Q96" s="29">
        <f t="shared" si="22"/>
        <v>0</v>
      </c>
      <c r="R96" s="29">
        <f t="shared" si="22"/>
        <v>0</v>
      </c>
      <c r="S96" s="29">
        <f t="shared" si="22"/>
        <v>0</v>
      </c>
      <c r="T96" s="63" t="e">
        <f>AVERAGE(T84:T95)</f>
        <v>#DIV/0!</v>
      </c>
    </row>
    <row r="97" spans="1:22" x14ac:dyDescent="0.2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</row>
    <row r="98" spans="1:22" ht="19.149999999999999" customHeight="1" x14ac:dyDescent="0.2">
      <c r="A98" s="55" t="s">
        <v>63</v>
      </c>
      <c r="B98" s="64" t="s">
        <v>26</v>
      </c>
      <c r="C98" s="199" t="s">
        <v>0</v>
      </c>
      <c r="D98" s="199"/>
      <c r="E98" s="199"/>
      <c r="F98" s="199"/>
      <c r="G98" s="199"/>
      <c r="H98" s="199"/>
      <c r="I98" s="199"/>
      <c r="J98" s="200"/>
      <c r="K98" s="200"/>
      <c r="L98" s="200"/>
      <c r="M98" s="200"/>
      <c r="N98" s="199"/>
      <c r="O98" s="199" t="s">
        <v>1</v>
      </c>
      <c r="P98" s="199"/>
      <c r="Q98" s="199"/>
      <c r="R98" s="199"/>
      <c r="S98" s="201" t="s">
        <v>20</v>
      </c>
      <c r="T98" s="54"/>
      <c r="U98" s="54"/>
      <c r="V98" s="54"/>
    </row>
    <row r="99" spans="1:22" ht="19.149999999999999" customHeight="1" x14ac:dyDescent="0.2">
      <c r="A99" s="57" t="s">
        <v>47</v>
      </c>
      <c r="B99" s="56" t="s">
        <v>21</v>
      </c>
      <c r="C99" s="59" t="s">
        <v>3</v>
      </c>
      <c r="D99" s="59" t="s">
        <v>4</v>
      </c>
      <c r="E99" s="59" t="s">
        <v>5</v>
      </c>
      <c r="F99" s="59" t="s">
        <v>6</v>
      </c>
      <c r="G99" s="59" t="s">
        <v>7</v>
      </c>
      <c r="H99" s="59" t="s">
        <v>8</v>
      </c>
      <c r="I99" s="59" t="s">
        <v>121</v>
      </c>
      <c r="J99" s="51" t="s">
        <v>122</v>
      </c>
      <c r="K99" s="51" t="s">
        <v>123</v>
      </c>
      <c r="L99" s="51" t="s">
        <v>124</v>
      </c>
      <c r="M99" s="51" t="s">
        <v>125</v>
      </c>
      <c r="N99" s="59" t="s">
        <v>126</v>
      </c>
      <c r="O99" s="48" t="s">
        <v>11</v>
      </c>
      <c r="P99" s="48" t="s">
        <v>12</v>
      </c>
      <c r="Q99" s="48" t="s">
        <v>9</v>
      </c>
      <c r="R99" s="48" t="s">
        <v>10</v>
      </c>
      <c r="S99" s="202"/>
      <c r="T99" s="54"/>
      <c r="U99" s="54"/>
      <c r="V99" s="54"/>
    </row>
    <row r="100" spans="1:22" x14ac:dyDescent="0.2">
      <c r="A100" s="26">
        <v>1</v>
      </c>
      <c r="B100" s="60" t="s">
        <v>48</v>
      </c>
      <c r="C100" s="29">
        <f t="shared" ref="C100:R100" si="23">D96</f>
        <v>0</v>
      </c>
      <c r="D100" s="29">
        <f t="shared" si="23"/>
        <v>0</v>
      </c>
      <c r="E100" s="29">
        <f t="shared" si="23"/>
        <v>0</v>
      </c>
      <c r="F100" s="29">
        <f t="shared" si="23"/>
        <v>0</v>
      </c>
      <c r="G100" s="29">
        <f t="shared" si="23"/>
        <v>0</v>
      </c>
      <c r="H100" s="29">
        <f t="shared" si="23"/>
        <v>0</v>
      </c>
      <c r="I100" s="29">
        <f t="shared" si="23"/>
        <v>0</v>
      </c>
      <c r="J100" s="29">
        <f t="shared" si="23"/>
        <v>0</v>
      </c>
      <c r="K100" s="29">
        <f t="shared" si="23"/>
        <v>0</v>
      </c>
      <c r="L100" s="29">
        <f t="shared" si="23"/>
        <v>0</v>
      </c>
      <c r="M100" s="29">
        <f t="shared" si="23"/>
        <v>0</v>
      </c>
      <c r="N100" s="29">
        <f t="shared" si="23"/>
        <v>0</v>
      </c>
      <c r="O100" s="29">
        <f t="shared" si="23"/>
        <v>0</v>
      </c>
      <c r="P100" s="29">
        <f t="shared" si="23"/>
        <v>0</v>
      </c>
      <c r="Q100" s="29">
        <f t="shared" si="23"/>
        <v>0</v>
      </c>
      <c r="R100" s="29">
        <f t="shared" si="23"/>
        <v>0</v>
      </c>
      <c r="S100" s="29">
        <f t="shared" ref="S100:S108" si="24">SUM(C100:R100)</f>
        <v>0</v>
      </c>
      <c r="T100" s="54"/>
      <c r="U100" s="54"/>
      <c r="V100" s="54"/>
    </row>
    <row r="101" spans="1:22" ht="14.45" customHeight="1" x14ac:dyDescent="0.2">
      <c r="A101" s="26">
        <v>2</v>
      </c>
      <c r="B101" s="65" t="s">
        <v>49</v>
      </c>
      <c r="C101" s="20"/>
      <c r="D101" s="20"/>
      <c r="E101" s="20"/>
      <c r="F101" s="20"/>
      <c r="G101" s="20"/>
      <c r="H101" s="20"/>
      <c r="I101" s="20"/>
      <c r="J101" s="21"/>
      <c r="K101" s="21"/>
      <c r="L101" s="21"/>
      <c r="M101" s="21"/>
      <c r="N101" s="20"/>
      <c r="O101" s="20"/>
      <c r="P101" s="20"/>
      <c r="Q101" s="20"/>
      <c r="R101" s="20"/>
      <c r="S101" s="29">
        <f t="shared" si="24"/>
        <v>0</v>
      </c>
      <c r="T101" s="54"/>
      <c r="U101" s="54"/>
      <c r="V101" s="54"/>
    </row>
    <row r="102" spans="1:22" ht="14.45" customHeight="1" x14ac:dyDescent="0.2">
      <c r="A102" s="26">
        <v>3</v>
      </c>
      <c r="B102" s="65" t="s">
        <v>50</v>
      </c>
      <c r="C102" s="23"/>
      <c r="D102" s="23"/>
      <c r="E102" s="23"/>
      <c r="F102" s="23"/>
      <c r="G102" s="23"/>
      <c r="H102" s="23"/>
      <c r="I102" s="23"/>
      <c r="J102" s="24"/>
      <c r="K102" s="24"/>
      <c r="L102" s="24"/>
      <c r="M102" s="24"/>
      <c r="N102" s="23"/>
      <c r="O102" s="23"/>
      <c r="P102" s="23"/>
      <c r="Q102" s="23"/>
      <c r="R102" s="23"/>
      <c r="S102" s="29">
        <f t="shared" si="24"/>
        <v>0</v>
      </c>
      <c r="T102" s="54"/>
      <c r="U102" s="54"/>
      <c r="V102" s="54"/>
    </row>
    <row r="103" spans="1:22" ht="14.45" customHeight="1" x14ac:dyDescent="0.2">
      <c r="A103" s="26">
        <v>4</v>
      </c>
      <c r="B103" s="65" t="s">
        <v>143</v>
      </c>
      <c r="C103" s="29">
        <f t="shared" ref="C103:R103" si="25">SUM(C14:C18)</f>
        <v>0</v>
      </c>
      <c r="D103" s="29">
        <f t="shared" si="25"/>
        <v>0</v>
      </c>
      <c r="E103" s="29">
        <f t="shared" si="25"/>
        <v>0</v>
      </c>
      <c r="F103" s="29">
        <f t="shared" si="25"/>
        <v>0</v>
      </c>
      <c r="G103" s="29">
        <f t="shared" si="25"/>
        <v>0</v>
      </c>
      <c r="H103" s="29">
        <f t="shared" si="25"/>
        <v>0</v>
      </c>
      <c r="I103" s="29">
        <f t="shared" si="25"/>
        <v>0</v>
      </c>
      <c r="J103" s="29">
        <f t="shared" si="25"/>
        <v>0</v>
      </c>
      <c r="K103" s="29">
        <f t="shared" si="25"/>
        <v>0</v>
      </c>
      <c r="L103" s="29">
        <f t="shared" si="25"/>
        <v>0</v>
      </c>
      <c r="M103" s="29">
        <f t="shared" si="25"/>
        <v>0</v>
      </c>
      <c r="N103" s="29">
        <f t="shared" si="25"/>
        <v>0</v>
      </c>
      <c r="O103" s="29">
        <f t="shared" si="25"/>
        <v>0</v>
      </c>
      <c r="P103" s="29">
        <f t="shared" si="25"/>
        <v>0</v>
      </c>
      <c r="Q103" s="29">
        <f t="shared" si="25"/>
        <v>0</v>
      </c>
      <c r="R103" s="29">
        <f t="shared" si="25"/>
        <v>0</v>
      </c>
      <c r="S103" s="29">
        <f t="shared" si="24"/>
        <v>0</v>
      </c>
      <c r="T103" s="54"/>
      <c r="U103" s="66"/>
      <c r="V103" s="54"/>
    </row>
    <row r="104" spans="1:22" ht="14.45" customHeight="1" x14ac:dyDescent="0.2">
      <c r="A104" s="26">
        <v>5</v>
      </c>
      <c r="B104" s="67" t="s">
        <v>51</v>
      </c>
      <c r="C104" s="29">
        <f t="shared" ref="C104:R104" si="26">C47-(C14+C15+C16+C17+C18)</f>
        <v>0</v>
      </c>
      <c r="D104" s="29">
        <f t="shared" si="26"/>
        <v>0</v>
      </c>
      <c r="E104" s="29">
        <f t="shared" si="26"/>
        <v>0</v>
      </c>
      <c r="F104" s="29">
        <f t="shared" si="26"/>
        <v>0</v>
      </c>
      <c r="G104" s="29">
        <f t="shared" si="26"/>
        <v>0</v>
      </c>
      <c r="H104" s="29">
        <f t="shared" si="26"/>
        <v>0</v>
      </c>
      <c r="I104" s="29">
        <f t="shared" si="26"/>
        <v>0</v>
      </c>
      <c r="J104" s="29">
        <f t="shared" si="26"/>
        <v>0</v>
      </c>
      <c r="K104" s="29">
        <f t="shared" si="26"/>
        <v>0</v>
      </c>
      <c r="L104" s="29">
        <f t="shared" si="26"/>
        <v>0</v>
      </c>
      <c r="M104" s="29">
        <f t="shared" si="26"/>
        <v>0</v>
      </c>
      <c r="N104" s="29">
        <f t="shared" si="26"/>
        <v>0</v>
      </c>
      <c r="O104" s="29">
        <f t="shared" si="26"/>
        <v>0</v>
      </c>
      <c r="P104" s="29">
        <f t="shared" si="26"/>
        <v>0</v>
      </c>
      <c r="Q104" s="29">
        <f t="shared" si="26"/>
        <v>0</v>
      </c>
      <c r="R104" s="29">
        <f t="shared" si="26"/>
        <v>0</v>
      </c>
      <c r="S104" s="29">
        <f t="shared" si="24"/>
        <v>0</v>
      </c>
      <c r="T104" s="54"/>
      <c r="U104" s="68"/>
      <c r="V104" s="54"/>
    </row>
    <row r="105" spans="1:22" ht="14.45" customHeight="1" x14ac:dyDescent="0.2">
      <c r="A105" s="26">
        <v>6</v>
      </c>
      <c r="B105" s="67" t="s">
        <v>144</v>
      </c>
      <c r="C105" s="29">
        <f t="shared" ref="C105:R105" si="27">SUM(C14:C17)</f>
        <v>0</v>
      </c>
      <c r="D105" s="29">
        <f t="shared" si="27"/>
        <v>0</v>
      </c>
      <c r="E105" s="29">
        <f t="shared" si="27"/>
        <v>0</v>
      </c>
      <c r="F105" s="29">
        <f t="shared" si="27"/>
        <v>0</v>
      </c>
      <c r="G105" s="29">
        <f t="shared" si="27"/>
        <v>0</v>
      </c>
      <c r="H105" s="29">
        <f t="shared" si="27"/>
        <v>0</v>
      </c>
      <c r="I105" s="29">
        <f t="shared" si="27"/>
        <v>0</v>
      </c>
      <c r="J105" s="29">
        <f t="shared" si="27"/>
        <v>0</v>
      </c>
      <c r="K105" s="29">
        <f t="shared" si="27"/>
        <v>0</v>
      </c>
      <c r="L105" s="29">
        <f t="shared" si="27"/>
        <v>0</v>
      </c>
      <c r="M105" s="29">
        <f t="shared" si="27"/>
        <v>0</v>
      </c>
      <c r="N105" s="29">
        <f t="shared" si="27"/>
        <v>0</v>
      </c>
      <c r="O105" s="29">
        <f t="shared" si="27"/>
        <v>0</v>
      </c>
      <c r="P105" s="29">
        <f t="shared" si="27"/>
        <v>0</v>
      </c>
      <c r="Q105" s="29">
        <f t="shared" si="27"/>
        <v>0</v>
      </c>
      <c r="R105" s="29">
        <f t="shared" si="27"/>
        <v>0</v>
      </c>
      <c r="S105" s="29">
        <f t="shared" si="24"/>
        <v>0</v>
      </c>
      <c r="T105" s="54"/>
      <c r="U105" s="54"/>
      <c r="V105" s="54"/>
    </row>
    <row r="106" spans="1:22" ht="14.45" customHeight="1" x14ac:dyDescent="0.2">
      <c r="A106" s="26">
        <v>7</v>
      </c>
      <c r="B106" s="67" t="s">
        <v>145</v>
      </c>
      <c r="C106" s="136">
        <f>($R$6*$D$125/12)+($R$7*$D$126/12)+($R$8*$D$127/12)</f>
        <v>0</v>
      </c>
      <c r="D106" s="136">
        <f t="shared" ref="D106:N106" si="28">($R$6*$D$125/12)+($R$7*$D$126/12)+($R$8*$D$127/12)</f>
        <v>0</v>
      </c>
      <c r="E106" s="136">
        <f t="shared" si="28"/>
        <v>0</v>
      </c>
      <c r="F106" s="136">
        <f t="shared" si="28"/>
        <v>0</v>
      </c>
      <c r="G106" s="136">
        <f t="shared" si="28"/>
        <v>0</v>
      </c>
      <c r="H106" s="136">
        <f t="shared" si="28"/>
        <v>0</v>
      </c>
      <c r="I106" s="136">
        <f t="shared" si="28"/>
        <v>0</v>
      </c>
      <c r="J106" s="136">
        <f t="shared" si="28"/>
        <v>0</v>
      </c>
      <c r="K106" s="136">
        <f t="shared" si="28"/>
        <v>0</v>
      </c>
      <c r="L106" s="136">
        <f t="shared" si="28"/>
        <v>0</v>
      </c>
      <c r="M106" s="136">
        <f t="shared" si="28"/>
        <v>0</v>
      </c>
      <c r="N106" s="136">
        <f t="shared" si="28"/>
        <v>0</v>
      </c>
      <c r="O106" s="136">
        <v>0</v>
      </c>
      <c r="P106" s="136">
        <v>0</v>
      </c>
      <c r="Q106" s="136">
        <v>0</v>
      </c>
      <c r="R106" s="136">
        <v>0</v>
      </c>
      <c r="S106" s="136">
        <f t="shared" si="24"/>
        <v>0</v>
      </c>
      <c r="T106" s="54"/>
      <c r="U106" s="54"/>
      <c r="V106" s="54"/>
    </row>
    <row r="107" spans="1:22" x14ac:dyDescent="0.2">
      <c r="A107" s="26">
        <v>8</v>
      </c>
      <c r="B107" s="67" t="s">
        <v>146</v>
      </c>
      <c r="C107" s="29">
        <f>C103</f>
        <v>0</v>
      </c>
      <c r="D107" s="29">
        <f t="shared" ref="D107:R107" si="29">D103</f>
        <v>0</v>
      </c>
      <c r="E107" s="29">
        <f t="shared" si="29"/>
        <v>0</v>
      </c>
      <c r="F107" s="29">
        <f t="shared" si="29"/>
        <v>0</v>
      </c>
      <c r="G107" s="29">
        <f t="shared" si="29"/>
        <v>0</v>
      </c>
      <c r="H107" s="29">
        <f t="shared" si="29"/>
        <v>0</v>
      </c>
      <c r="I107" s="29">
        <f t="shared" si="29"/>
        <v>0</v>
      </c>
      <c r="J107" s="29">
        <f t="shared" si="29"/>
        <v>0</v>
      </c>
      <c r="K107" s="29">
        <f t="shared" si="29"/>
        <v>0</v>
      </c>
      <c r="L107" s="29">
        <f t="shared" si="29"/>
        <v>0</v>
      </c>
      <c r="M107" s="29">
        <f t="shared" si="29"/>
        <v>0</v>
      </c>
      <c r="N107" s="29">
        <f t="shared" si="29"/>
        <v>0</v>
      </c>
      <c r="O107" s="29">
        <f t="shared" si="29"/>
        <v>0</v>
      </c>
      <c r="P107" s="29">
        <f t="shared" si="29"/>
        <v>0</v>
      </c>
      <c r="Q107" s="29">
        <f t="shared" si="29"/>
        <v>0</v>
      </c>
      <c r="R107" s="29">
        <f t="shared" si="29"/>
        <v>0</v>
      </c>
      <c r="S107" s="29">
        <f t="shared" si="24"/>
        <v>0</v>
      </c>
      <c r="T107" s="54"/>
      <c r="U107" s="54"/>
      <c r="V107" s="54"/>
    </row>
    <row r="108" spans="1:22" x14ac:dyDescent="0.2">
      <c r="A108" s="26">
        <v>9</v>
      </c>
      <c r="B108" s="69" t="s">
        <v>52</v>
      </c>
      <c r="C108" s="70">
        <f t="shared" ref="C108:R108" si="30">C100-C104</f>
        <v>0</v>
      </c>
      <c r="D108" s="70">
        <f t="shared" si="30"/>
        <v>0</v>
      </c>
      <c r="E108" s="70">
        <f t="shared" si="30"/>
        <v>0</v>
      </c>
      <c r="F108" s="70">
        <f t="shared" si="30"/>
        <v>0</v>
      </c>
      <c r="G108" s="70">
        <f t="shared" si="30"/>
        <v>0</v>
      </c>
      <c r="H108" s="70">
        <f t="shared" si="30"/>
        <v>0</v>
      </c>
      <c r="I108" s="70">
        <f t="shared" si="30"/>
        <v>0</v>
      </c>
      <c r="J108" s="70">
        <f t="shared" si="30"/>
        <v>0</v>
      </c>
      <c r="K108" s="70">
        <f t="shared" si="30"/>
        <v>0</v>
      </c>
      <c r="L108" s="70">
        <f t="shared" si="30"/>
        <v>0</v>
      </c>
      <c r="M108" s="70">
        <f t="shared" si="30"/>
        <v>0</v>
      </c>
      <c r="N108" s="70">
        <f t="shared" si="30"/>
        <v>0</v>
      </c>
      <c r="O108" s="70">
        <f t="shared" si="30"/>
        <v>0</v>
      </c>
      <c r="P108" s="70">
        <f t="shared" si="30"/>
        <v>0</v>
      </c>
      <c r="Q108" s="70">
        <f t="shared" si="30"/>
        <v>0</v>
      </c>
      <c r="R108" s="70">
        <f t="shared" si="30"/>
        <v>0</v>
      </c>
      <c r="S108" s="70">
        <f t="shared" si="24"/>
        <v>0</v>
      </c>
      <c r="T108" s="54"/>
      <c r="U108" s="54"/>
      <c r="V108" s="54"/>
    </row>
    <row r="109" spans="1:22" ht="25.5" x14ac:dyDescent="0.2">
      <c r="A109" s="26">
        <v>11</v>
      </c>
      <c r="B109" s="46" t="s">
        <v>135</v>
      </c>
      <c r="C109" s="70">
        <f>(C100+C101+C102+C105+C106)-((C107+C104)-C46)</f>
        <v>0</v>
      </c>
      <c r="D109" s="70">
        <f t="shared" ref="D109:R109" si="31">(D100+D101+D102+D105+D106)-((D107+D104)-D46)+C109</f>
        <v>0</v>
      </c>
      <c r="E109" s="70">
        <f t="shared" si="31"/>
        <v>0</v>
      </c>
      <c r="F109" s="70">
        <f t="shared" si="31"/>
        <v>0</v>
      </c>
      <c r="G109" s="70">
        <f t="shared" si="31"/>
        <v>0</v>
      </c>
      <c r="H109" s="70">
        <f t="shared" si="31"/>
        <v>0</v>
      </c>
      <c r="I109" s="70">
        <f t="shared" si="31"/>
        <v>0</v>
      </c>
      <c r="J109" s="70">
        <f t="shared" si="31"/>
        <v>0</v>
      </c>
      <c r="K109" s="70">
        <f t="shared" si="31"/>
        <v>0</v>
      </c>
      <c r="L109" s="70">
        <f t="shared" si="31"/>
        <v>0</v>
      </c>
      <c r="M109" s="70">
        <f t="shared" si="31"/>
        <v>0</v>
      </c>
      <c r="N109" s="70">
        <f t="shared" si="31"/>
        <v>0</v>
      </c>
      <c r="O109" s="70">
        <f t="shared" si="31"/>
        <v>0</v>
      </c>
      <c r="P109" s="70">
        <f t="shared" si="31"/>
        <v>0</v>
      </c>
      <c r="Q109" s="70">
        <f t="shared" si="31"/>
        <v>0</v>
      </c>
      <c r="R109" s="70">
        <f t="shared" si="31"/>
        <v>0</v>
      </c>
      <c r="S109" s="70">
        <f>(S100+S101+S102+S105+S106)-((S107+S104)-S46)</f>
        <v>0</v>
      </c>
      <c r="T109" s="54"/>
      <c r="U109" s="54"/>
      <c r="V109" s="54"/>
    </row>
    <row r="110" spans="1:22" x14ac:dyDescent="0.2">
      <c r="A110" s="54"/>
      <c r="B110" s="71"/>
      <c r="C110" s="72"/>
      <c r="D110" s="72"/>
      <c r="E110" s="72"/>
      <c r="F110" s="72"/>
      <c r="G110" s="72"/>
      <c r="H110" s="72"/>
      <c r="I110" s="72"/>
      <c r="J110" s="73"/>
      <c r="K110" s="73"/>
      <c r="L110" s="73"/>
      <c r="M110" s="73"/>
      <c r="N110" s="72"/>
      <c r="O110" s="72"/>
      <c r="P110" s="72"/>
      <c r="Q110" s="72"/>
      <c r="R110" s="72"/>
      <c r="S110" s="74"/>
      <c r="T110" s="54"/>
      <c r="U110" s="54"/>
      <c r="V110" s="54"/>
    </row>
    <row r="111" spans="1:22" ht="54" customHeight="1" x14ac:dyDescent="0.2">
      <c r="A111" s="55" t="s">
        <v>65</v>
      </c>
      <c r="B111" s="75" t="s">
        <v>159</v>
      </c>
      <c r="C111" s="186"/>
      <c r="D111" s="186"/>
      <c r="E111" s="186"/>
      <c r="F111" s="186"/>
      <c r="G111" s="186"/>
      <c r="H111" s="186"/>
      <c r="I111" s="186"/>
      <c r="J111" s="187"/>
      <c r="K111" s="187"/>
      <c r="L111" s="187"/>
      <c r="M111" s="187"/>
      <c r="N111" s="186"/>
      <c r="O111" s="186"/>
      <c r="P111" s="186"/>
      <c r="Q111" s="186"/>
      <c r="R111" s="186"/>
      <c r="S111" s="186"/>
      <c r="T111" s="54"/>
      <c r="U111" s="54"/>
      <c r="V111" s="54"/>
    </row>
    <row r="112" spans="1:22" ht="10.15" customHeight="1" x14ac:dyDescent="0.2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</row>
    <row r="113" spans="1:22" ht="33" customHeight="1" x14ac:dyDescent="0.2">
      <c r="A113" s="55" t="s">
        <v>66</v>
      </c>
      <c r="B113" s="31" t="s">
        <v>158</v>
      </c>
      <c r="C113" s="188"/>
      <c r="D113" s="189"/>
      <c r="E113" s="189"/>
      <c r="F113" s="189"/>
      <c r="G113" s="189"/>
      <c r="H113" s="189"/>
      <c r="I113" s="189"/>
      <c r="J113" s="190"/>
      <c r="K113" s="190"/>
      <c r="L113" s="190"/>
      <c r="M113" s="190"/>
      <c r="N113" s="189"/>
      <c r="O113" s="189"/>
      <c r="P113" s="189"/>
      <c r="Q113" s="189"/>
      <c r="R113" s="189"/>
      <c r="S113" s="191"/>
      <c r="T113" s="54"/>
      <c r="U113" s="54"/>
      <c r="V113" s="54"/>
    </row>
    <row r="114" spans="1:22" ht="10.15" customHeight="1" x14ac:dyDescent="0.2">
      <c r="A114" s="76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54"/>
      <c r="U114" s="54"/>
      <c r="V114" s="54"/>
    </row>
    <row r="115" spans="1:22" ht="25.5" x14ac:dyDescent="0.2">
      <c r="A115" s="55" t="s">
        <v>67</v>
      </c>
      <c r="B115" s="31" t="s">
        <v>22</v>
      </c>
      <c r="C115" s="192"/>
      <c r="D115" s="192"/>
      <c r="E115" s="192"/>
      <c r="F115" s="192"/>
      <c r="G115" s="192"/>
      <c r="H115" s="192"/>
      <c r="I115" s="192"/>
      <c r="J115" s="193"/>
      <c r="K115" s="193"/>
      <c r="L115" s="193"/>
      <c r="M115" s="193"/>
      <c r="N115" s="192"/>
      <c r="O115" s="192"/>
      <c r="P115" s="192"/>
      <c r="Q115" s="192"/>
      <c r="R115" s="192"/>
      <c r="S115" s="192"/>
      <c r="T115" s="54"/>
      <c r="U115" s="54"/>
      <c r="V115" s="54"/>
    </row>
    <row r="116" spans="1:22" x14ac:dyDescent="0.2">
      <c r="A116" s="54"/>
      <c r="B116" s="54"/>
      <c r="C116" s="78"/>
      <c r="D116" s="78"/>
      <c r="E116" s="78"/>
      <c r="F116" s="194"/>
      <c r="G116" s="195"/>
      <c r="H116" s="195"/>
      <c r="I116" s="195"/>
      <c r="J116" s="196"/>
      <c r="K116" s="196"/>
      <c r="L116" s="196"/>
      <c r="M116" s="196"/>
      <c r="N116" s="195"/>
      <c r="O116" s="195"/>
      <c r="P116" s="195"/>
      <c r="Q116" s="195"/>
      <c r="R116" s="195"/>
      <c r="S116" s="195"/>
      <c r="T116" s="54"/>
      <c r="U116" s="54"/>
      <c r="V116" s="54"/>
    </row>
    <row r="117" spans="1:22" ht="70.900000000000006" customHeight="1" x14ac:dyDescent="0.2">
      <c r="A117" s="54"/>
      <c r="B117" s="79" t="s">
        <v>68</v>
      </c>
      <c r="C117" s="197"/>
      <c r="D117" s="197"/>
      <c r="E117" s="197"/>
      <c r="F117" s="197"/>
      <c r="G117" s="197"/>
      <c r="H117" s="197"/>
      <c r="I117" s="197"/>
      <c r="J117" s="198"/>
      <c r="K117" s="198"/>
      <c r="L117" s="198"/>
      <c r="M117" s="198"/>
      <c r="N117" s="197"/>
      <c r="O117" s="197"/>
      <c r="P117" s="197"/>
      <c r="Q117" s="197"/>
      <c r="R117" s="197"/>
      <c r="S117" s="197"/>
      <c r="T117" s="54"/>
      <c r="U117" s="54"/>
      <c r="V117" s="54"/>
    </row>
    <row r="118" spans="1:22" x14ac:dyDescent="0.2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</row>
    <row r="119" spans="1:22" ht="27.75" customHeight="1" x14ac:dyDescent="0.2">
      <c r="A119" s="54"/>
      <c r="B119" s="54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54"/>
      <c r="U119" s="54"/>
      <c r="V119" s="54"/>
    </row>
    <row r="120" spans="1:22" ht="14.45" customHeight="1" x14ac:dyDescent="0.2">
      <c r="A120" s="54"/>
      <c r="B120" s="182" t="s">
        <v>147</v>
      </c>
      <c r="C120" s="182"/>
      <c r="D120" s="182"/>
      <c r="E120" s="182"/>
      <c r="F120" s="182"/>
      <c r="G120" s="182"/>
      <c r="H120" s="182"/>
      <c r="I120" s="182"/>
      <c r="J120" s="182"/>
      <c r="K120" s="182"/>
      <c r="L120" s="182"/>
      <c r="M120" s="182"/>
      <c r="N120" s="182"/>
      <c r="O120" s="182"/>
      <c r="P120" s="182"/>
      <c r="Q120" s="182"/>
      <c r="R120" s="182"/>
      <c r="S120" s="182"/>
      <c r="T120" s="54"/>
      <c r="U120" s="54"/>
      <c r="V120" s="54"/>
    </row>
    <row r="121" spans="1:22" ht="16.149999999999999" customHeight="1" x14ac:dyDescent="0.2">
      <c r="A121" s="54"/>
      <c r="B121" s="182" t="s">
        <v>148</v>
      </c>
      <c r="C121" s="182"/>
      <c r="D121" s="182"/>
      <c r="E121" s="182"/>
      <c r="F121" s="182"/>
      <c r="G121" s="182"/>
      <c r="H121" s="182"/>
      <c r="I121" s="182"/>
      <c r="J121" s="182"/>
      <c r="K121" s="182"/>
      <c r="L121" s="182"/>
      <c r="M121" s="182"/>
      <c r="N121" s="182"/>
      <c r="O121" s="182"/>
      <c r="P121" s="182"/>
      <c r="Q121" s="182"/>
      <c r="R121" s="182"/>
      <c r="S121" s="11"/>
      <c r="T121" s="54"/>
      <c r="U121" s="54"/>
      <c r="V121" s="54"/>
    </row>
    <row r="122" spans="1:22" x14ac:dyDescent="0.2">
      <c r="A122" s="54"/>
      <c r="B122" s="81" t="s">
        <v>149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54"/>
      <c r="U122" s="54"/>
      <c r="V122" s="54"/>
    </row>
    <row r="123" spans="1:22" hidden="1" x14ac:dyDescent="0.2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</row>
    <row r="124" spans="1:22" ht="75" hidden="1" x14ac:dyDescent="0.25">
      <c r="B124" s="133" t="s">
        <v>168</v>
      </c>
      <c r="C124" s="133" t="s">
        <v>169</v>
      </c>
      <c r="D124" s="133" t="s">
        <v>170</v>
      </c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</row>
    <row r="125" spans="1:22" ht="15" hidden="1" x14ac:dyDescent="0.25">
      <c r="B125" s="134">
        <v>1</v>
      </c>
      <c r="C125" s="135">
        <v>35212</v>
      </c>
      <c r="D125" s="135">
        <v>38700</v>
      </c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</row>
    <row r="126" spans="1:22" ht="15" hidden="1" x14ac:dyDescent="0.25">
      <c r="B126" s="134">
        <v>0.75</v>
      </c>
      <c r="C126" s="135">
        <v>35212</v>
      </c>
      <c r="D126" s="135">
        <v>29026</v>
      </c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</row>
    <row r="127" spans="1:22" ht="15" hidden="1" x14ac:dyDescent="0.25">
      <c r="B127" s="134">
        <v>0.5</v>
      </c>
      <c r="C127" s="135">
        <v>35212</v>
      </c>
      <c r="D127" s="135">
        <v>19350</v>
      </c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</row>
    <row r="128" spans="1:22" x14ac:dyDescent="0.2"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</row>
    <row r="129" spans="2:22" x14ac:dyDescent="0.2"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</row>
    <row r="130" spans="2:22" x14ac:dyDescent="0.2"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</row>
    <row r="131" spans="2:22" x14ac:dyDescent="0.2">
      <c r="B131" s="54"/>
    </row>
  </sheetData>
  <customSheetViews>
    <customSheetView guid="{B0363748-F741-4B38-9B28-191A980FB60D}" scale="81" fitToPage="1" hiddenRows="1">
      <selection activeCell="A5" sqref="A5:Q5"/>
      <pageMargins left="0.25" right="0.25" top="0.75" bottom="0.75" header="0.3" footer="0.3"/>
      <pageSetup paperSize="9" scale="55" fitToHeight="0" orientation="landscape" horizontalDpi="0" verticalDpi="0" r:id="rId1"/>
    </customSheetView>
    <customSheetView guid="{187CD15A-A6CF-4B8B-968C-24E0302A9A44}" scale="81" fitToPage="1" hiddenRows="1">
      <selection activeCell="C109" sqref="C109"/>
      <pageMargins left="0.25" right="0.25" top="0.75" bottom="0.75" header="0.3" footer="0.3"/>
      <pageSetup paperSize="9" scale="55" fitToHeight="0" orientation="landscape" horizontalDpi="0" verticalDpi="0" r:id="rId2"/>
    </customSheetView>
    <customSheetView guid="{16E1332D-4C61-499A-9DF6-60E25BC406CE}" scale="81" fitToPage="1">
      <selection activeCell="B14" sqref="B14"/>
      <pageMargins left="0.25" right="0.25" top="0.75" bottom="0.75" header="0.3" footer="0.3"/>
      <pageSetup paperSize="9" scale="55" fitToHeight="0" orientation="landscape" horizontalDpi="0" verticalDpi="0" r:id="rId3"/>
    </customSheetView>
    <customSheetView guid="{6BA4AD91-E151-495D-B172-67DB0FEB942F}" scale="81" fitToPage="1" hiddenRows="1">
      <selection activeCell="A123" sqref="A123:XFD133"/>
      <pageMargins left="0.25" right="0.25" top="0.75" bottom="0.75" header="0.3" footer="0.3"/>
      <pageSetup paperSize="9" scale="55" fitToHeight="0" orientation="landscape" horizontalDpi="0" verticalDpi="0" r:id="rId4"/>
    </customSheetView>
  </customSheetViews>
  <mergeCells count="55">
    <mergeCell ref="C80:Y80"/>
    <mergeCell ref="T82:T83"/>
    <mergeCell ref="C82:C83"/>
    <mergeCell ref="D82:O82"/>
    <mergeCell ref="P82:S82"/>
    <mergeCell ref="S5:V5"/>
    <mergeCell ref="B3:R3"/>
    <mergeCell ref="B61:R61"/>
    <mergeCell ref="A5:Q5"/>
    <mergeCell ref="H65:S65"/>
    <mergeCell ref="C63:Y63"/>
    <mergeCell ref="T64:Y64"/>
    <mergeCell ref="T65:T66"/>
    <mergeCell ref="U65:U66"/>
    <mergeCell ref="V65:Y65"/>
    <mergeCell ref="C8:Q8"/>
    <mergeCell ref="C7:Q7"/>
    <mergeCell ref="A10:P10"/>
    <mergeCell ref="Q10:R10"/>
    <mergeCell ref="S10:V10"/>
    <mergeCell ref="C12:N12"/>
    <mergeCell ref="O12:R12"/>
    <mergeCell ref="S12:V12"/>
    <mergeCell ref="C57:R57"/>
    <mergeCell ref="C49:R49"/>
    <mergeCell ref="C50:R50"/>
    <mergeCell ref="C51:R51"/>
    <mergeCell ref="C52:R52"/>
    <mergeCell ref="C53:R53"/>
    <mergeCell ref="C54:R54"/>
    <mergeCell ref="C55:R55"/>
    <mergeCell ref="B64:B66"/>
    <mergeCell ref="F65:F66"/>
    <mergeCell ref="G65:G66"/>
    <mergeCell ref="D65:D66"/>
    <mergeCell ref="C65:C66"/>
    <mergeCell ref="E65:E66"/>
    <mergeCell ref="C64:E64"/>
    <mergeCell ref="F64:S64"/>
    <mergeCell ref="L1:R1"/>
    <mergeCell ref="L2:R2"/>
    <mergeCell ref="B121:R121"/>
    <mergeCell ref="A6:B8"/>
    <mergeCell ref="C6:Q6"/>
    <mergeCell ref="C111:S111"/>
    <mergeCell ref="C113:S113"/>
    <mergeCell ref="C115:S115"/>
    <mergeCell ref="F116:S116"/>
    <mergeCell ref="C117:S117"/>
    <mergeCell ref="B120:S120"/>
    <mergeCell ref="C98:N98"/>
    <mergeCell ref="O98:R98"/>
    <mergeCell ref="S98:S99"/>
    <mergeCell ref="C59:R59"/>
    <mergeCell ref="A64:A66"/>
  </mergeCells>
  <conditionalFormatting sqref="S5:V8">
    <cfRule type="containsText" dxfId="2" priority="4" operator="containsText" text="Maksymalna liczba osób przewidzianych do zatrudnienia nie może przekroczyć 10">
      <formula>NOT(ISERROR(SEARCH("Maksymalna liczba osób przewidzianych do zatrudnienia nie może przekroczyć 10",S5)))</formula>
    </cfRule>
  </conditionalFormatting>
  <conditionalFormatting sqref="S10:V10">
    <cfRule type="containsText" dxfId="1" priority="3" operator="containsText" text="Maksymalna wartość dotacji inwestycyjnej wynosi">
      <formula>NOT(ISERROR(SEARCH("Maksymalna wartość dotacji inwestycyjnej wynosi",S10)))</formula>
    </cfRule>
  </conditionalFormatting>
  <conditionalFormatting sqref="S12:V12">
    <cfRule type="containsText" dxfId="0" priority="5" operator="containsText" text="Przekroczono limit wydatków">
      <formula>NOT(ISERROR(SEARCH("Przekroczono limit wydatków",S12)))</formula>
    </cfRule>
  </conditionalFormatting>
  <pageMargins left="0.25" right="0.25" top="0.75" bottom="0.75" header="0.3" footer="0.3"/>
  <pageSetup paperSize="9" scale="55" fitToHeight="0" orientation="landscape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rzeczowo-finansowy</vt:lpstr>
      <vt:lpstr>Plan inwestycyjny i syt. finans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Paweł Reguła</cp:lastModifiedBy>
  <cp:lastPrinted>2024-06-12T06:43:56Z</cp:lastPrinted>
  <dcterms:created xsi:type="dcterms:W3CDTF">2006-09-16T00:00:00Z</dcterms:created>
  <dcterms:modified xsi:type="dcterms:W3CDTF">2024-09-20T10:23:17Z</dcterms:modified>
</cp:coreProperties>
</file>